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2200" windowHeight="127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Лист1!$A$1:$M$33</definedName>
  </definedNames>
  <calcPr calcId="145621"/>
</workbook>
</file>

<file path=xl/calcChain.xml><?xml version="1.0" encoding="utf-8"?>
<calcChain xmlns="http://schemas.openxmlformats.org/spreadsheetml/2006/main">
  <c r="H28" i="1" l="1"/>
  <c r="F28" i="1" s="1"/>
  <c r="G28" i="1"/>
  <c r="E28" i="1" s="1"/>
  <c r="H22" i="1"/>
  <c r="E29" i="1"/>
  <c r="F29" i="1"/>
  <c r="F26" i="1"/>
  <c r="F25" i="1"/>
  <c r="E21" i="1"/>
  <c r="F21" i="1"/>
  <c r="E26" i="1"/>
  <c r="J29" i="1"/>
  <c r="I29" i="1"/>
  <c r="J21" i="1"/>
  <c r="F24" i="1"/>
  <c r="E25" i="1" l="1"/>
  <c r="H30" i="1"/>
  <c r="I22" i="1" l="1"/>
  <c r="J22" i="1"/>
  <c r="J23" i="1"/>
  <c r="F23" i="1" s="1"/>
  <c r="I27" i="1"/>
  <c r="E27" i="1" s="1"/>
  <c r="J27" i="1"/>
  <c r="F27" i="1" s="1"/>
  <c r="F31" i="1"/>
  <c r="M30" i="1"/>
  <c r="L26" i="1"/>
  <c r="L27" i="1"/>
  <c r="M27" i="1"/>
  <c r="K22" i="1"/>
  <c r="K23" i="1"/>
  <c r="I23" i="1" s="1"/>
  <c r="G23" i="1" s="1"/>
  <c r="K24" i="1"/>
  <c r="E24" i="1" s="1"/>
  <c r="K25" i="1"/>
  <c r="K27" i="1"/>
  <c r="E23" i="1" l="1"/>
  <c r="G30" i="1"/>
  <c r="J30" i="1"/>
  <c r="F22" i="1"/>
  <c r="F30" i="1" s="1"/>
  <c r="I30" i="1"/>
  <c r="E22" i="1"/>
  <c r="E30" i="1" s="1"/>
  <c r="K30" i="1"/>
  <c r="L22" i="1"/>
  <c r="M22" i="1"/>
  <c r="L23" i="1"/>
  <c r="M23" i="1"/>
  <c r="L21" i="1"/>
  <c r="L30" i="1" s="1"/>
  <c r="L24" i="1"/>
  <c r="L25" i="1"/>
  <c r="M25" i="1"/>
</calcChain>
</file>

<file path=xl/sharedStrings.xml><?xml version="1.0" encoding="utf-8"?>
<sst xmlns="http://schemas.openxmlformats.org/spreadsheetml/2006/main" count="46" uniqueCount="33">
  <si>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</si>
  <si>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</si>
  <si>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</si>
  <si>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</si>
  <si>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</si>
  <si>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</si>
  <si>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</si>
  <si>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</si>
  <si>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</si>
  <si>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</si>
  <si>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</si>
  <si>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</si>
  <si>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</si>
  <si>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</si>
  <si>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</si>
  <si>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</si>
  <si>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</si>
  <si>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</si>
  <si>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</si>
  <si>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</si>
  <si>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</si>
  <si>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</si>
  <si>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</si>
  <si>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</si>
  <si>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</si>
  <si>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</si>
  <si>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</si>
  <si>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 xml:space="preserve"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 </t>
  </si>
  <si>
    <t>Томск» в Иркутской области</t>
  </si>
  <si>
    <t>Период:  с 01.04.2020 по 29.04.2020</t>
  </si>
  <si>
    <t>Плата
39202 руб. (с учетом НДС)</t>
  </si>
  <si>
    <t>Плата
68160 руб. (с учетом НДС)</t>
  </si>
  <si>
    <r>
      <t>объем,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>/час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</si>
</sst>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horizontal="justify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tabSelected="1" view="pageBreakPreview" zoomScaleNormal="100" zoomScaleSheetLayoutView="100" workbookViewId="0">
      <selection activeCell="G21" sqref="G21"/>
    </sheetView>
  </sheetViews>
  <sheetFormatPr defaultRowHeight="15" x14ac:dyDescent="0.25"/>
  <cols>
    <col min="2" max="2" width="15.85546875" customWidth="1"/>
    <col min="3" max="3" width="21" customWidth="1"/>
    <col min="4" max="4" width="31.28515625" customWidth="1"/>
    <col min="5" max="5" width="12.7109375" customWidth="1"/>
    <col min="6" max="7" width="13.7109375" customWidth="1"/>
    <col min="8" max="8" width="12.5703125" customWidth="1"/>
    <col min="9" max="9" width="12.85546875" customWidth="1"/>
    <col min="10" max="10" width="14.140625" customWidth="1"/>
    <col min="11" max="11" width="19.42578125" customWidth="1"/>
    <col min="12" max="12" width="19.7109375" customWidth="1"/>
    <col min="13" max="13" width="18" customWidth="1"/>
  </cols>
  <sheetData>
    <row r="1" spans="1:13" s="2" customFormat="1" ht="15.7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2" customFormat="1" ht="15.75" customHeight="1" x14ac:dyDescent="0.25">
      <c r="A2" s="5" t="s">
        <v>22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s="2" customFormat="1" ht="15.75" customHeight="1" x14ac:dyDescent="0.25">
      <c r="A3" s="5" t="s">
        <v>23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2" customFormat="1" ht="15.75" x14ac:dyDescent="0.25">
      <c r="A4" s="5" t="s">
        <v>24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s="1" customFormat="1" ht="15.75" x14ac:dyDescent="0.25">
      <c r="A5" s="5" t="s">
        <v>25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s="1" customFormat="1" ht="15.75" x14ac:dyDescent="0.25">
      <c r="A6" s="5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s="2" customFormat="1" ht="15.75" x14ac:dyDescent="0.25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15.75" x14ac:dyDescent="0.25">
      <c r="A8" s="5" t="s">
        <v>20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s="2" customFormat="1" ht="15.75" x14ac:dyDescent="0.25">
      <c r="A9" s="5" t="s">
        <v>21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s="2" customFormat="1" ht="15.7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s="2" customFormat="1" ht="15.75" x14ac:dyDescent="0.25">
      <c r="A11" s="8" t="s">
        <v>27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s="2" customFormat="1" ht="15.75" x14ac:dyDescent="0.25">
      <c r="A12" s="8" t="s">
        <v>28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s="2" customFormat="1" ht="15.75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s="2" customFormat="1" ht="15.75" x14ac:dyDescent="0.25">
      <c r="A14" s="3"/>
      <c r="B14" s="9" t="s">
        <v>29</v>
      </c>
      <c r="C14" s="9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6.5" thickBot="1" x14ac:dyDescent="0.3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1:13" ht="32.25" customHeight="1" thickBot="1" x14ac:dyDescent="0.3">
      <c r="A16" s="10" t="s">
        <v>0</v>
      </c>
      <c r="B16" s="16" t="s">
        <v>1</v>
      </c>
      <c r="C16" s="17"/>
      <c r="D16" s="18"/>
      <c r="E16" s="19" t="s">
        <v>2</v>
      </c>
      <c r="F16" s="20"/>
      <c r="G16" s="19" t="s">
        <v>3</v>
      </c>
      <c r="H16" s="20"/>
      <c r="I16" s="19" t="s">
        <v>4</v>
      </c>
      <c r="J16" s="21"/>
      <c r="K16" s="21"/>
      <c r="L16" s="21"/>
      <c r="M16" s="20"/>
    </row>
    <row r="17" spans="1:13" ht="16.5" thickBot="1" x14ac:dyDescent="0.3">
      <c r="A17" s="11"/>
      <c r="B17" s="22"/>
      <c r="C17" s="23"/>
      <c r="D17" s="24"/>
      <c r="E17" s="25" t="s">
        <v>5</v>
      </c>
      <c r="F17" s="26" t="s">
        <v>32</v>
      </c>
      <c r="G17" s="25" t="s">
        <v>5</v>
      </c>
      <c r="H17" s="26" t="s">
        <v>32</v>
      </c>
      <c r="I17" s="27" t="s">
        <v>5</v>
      </c>
      <c r="J17" s="28" t="s">
        <v>32</v>
      </c>
      <c r="K17" s="29" t="s">
        <v>6</v>
      </c>
      <c r="L17" s="21"/>
      <c r="M17" s="20"/>
    </row>
    <row r="18" spans="1:13" ht="48" customHeight="1" thickBot="1" x14ac:dyDescent="0.3">
      <c r="A18" s="11"/>
      <c r="B18" s="30"/>
      <c r="C18" s="31"/>
      <c r="D18" s="32"/>
      <c r="E18" s="33"/>
      <c r="F18" s="34"/>
      <c r="G18" s="33"/>
      <c r="H18" s="34"/>
      <c r="I18" s="33"/>
      <c r="J18" s="34"/>
      <c r="K18" s="35" t="s">
        <v>7</v>
      </c>
      <c r="L18" s="36" t="s">
        <v>8</v>
      </c>
      <c r="M18" s="37" t="s">
        <v>9</v>
      </c>
    </row>
    <row r="19" spans="1:13" ht="15.75" customHeight="1" thickBot="1" x14ac:dyDescent="0.3">
      <c r="A19" s="12"/>
      <c r="B19" s="38">
        <v>1</v>
      </c>
      <c r="C19" s="39"/>
      <c r="D19" s="40"/>
      <c r="E19" s="41">
        <v>2</v>
      </c>
      <c r="F19" s="42">
        <v>3</v>
      </c>
      <c r="G19" s="41">
        <v>4</v>
      </c>
      <c r="H19" s="42">
        <v>5</v>
      </c>
      <c r="I19" s="41">
        <v>6</v>
      </c>
      <c r="J19" s="42">
        <v>7</v>
      </c>
      <c r="K19" s="43">
        <v>8</v>
      </c>
      <c r="L19" s="44">
        <v>9</v>
      </c>
      <c r="M19" s="42">
        <v>10</v>
      </c>
    </row>
    <row r="20" spans="1:13" ht="16.5" thickBot="1" x14ac:dyDescent="0.3">
      <c r="A20" s="45">
        <v>1</v>
      </c>
      <c r="B20" s="46" t="s">
        <v>10</v>
      </c>
      <c r="C20" s="47"/>
      <c r="D20" s="48"/>
      <c r="E20" s="41"/>
      <c r="F20" s="42"/>
      <c r="G20" s="41"/>
      <c r="H20" s="42"/>
      <c r="I20" s="41"/>
      <c r="J20" s="42"/>
      <c r="K20" s="43"/>
      <c r="L20" s="44"/>
      <c r="M20" s="42"/>
    </row>
    <row r="21" spans="1:13" ht="31.5" x14ac:dyDescent="0.25">
      <c r="A21" s="13">
        <v>2</v>
      </c>
      <c r="B21" s="49" t="s">
        <v>11</v>
      </c>
      <c r="C21" s="50" t="s">
        <v>12</v>
      </c>
      <c r="D21" s="51" t="s">
        <v>30</v>
      </c>
      <c r="E21" s="52">
        <f t="shared" ref="E21:E28" si="0">G21+I21</f>
        <v>3</v>
      </c>
      <c r="F21" s="53">
        <f t="shared" ref="F21:F28" si="1">H21+J21</f>
        <v>10.7</v>
      </c>
      <c r="G21" s="52">
        <v>1</v>
      </c>
      <c r="H21" s="53">
        <v>2.7</v>
      </c>
      <c r="I21" s="52">
        <v>2</v>
      </c>
      <c r="J21" s="53">
        <f>3.5+4.5</f>
        <v>8</v>
      </c>
      <c r="K21" s="54">
        <v>0</v>
      </c>
      <c r="L21" s="55">
        <f t="shared" ref="G21:L23" si="2">N21+P21</f>
        <v>0</v>
      </c>
      <c r="M21" s="53">
        <v>2</v>
      </c>
    </row>
    <row r="22" spans="1:13" ht="15.75" x14ac:dyDescent="0.25">
      <c r="A22" s="14">
        <v>3</v>
      </c>
      <c r="B22" s="56"/>
      <c r="C22" s="57"/>
      <c r="D22" s="58" t="s">
        <v>13</v>
      </c>
      <c r="E22" s="59">
        <f t="shared" si="0"/>
        <v>2</v>
      </c>
      <c r="F22" s="60">
        <f t="shared" si="1"/>
        <v>2</v>
      </c>
      <c r="G22" s="59">
        <v>2</v>
      </c>
      <c r="H22" s="60">
        <f>1+1</f>
        <v>2</v>
      </c>
      <c r="I22" s="59">
        <f t="shared" si="2"/>
        <v>0</v>
      </c>
      <c r="J22" s="60">
        <f t="shared" ref="J22:J23" si="3">L22+N22</f>
        <v>0</v>
      </c>
      <c r="K22" s="61">
        <f t="shared" ref="K22:K23" si="4">M22+O22</f>
        <v>0</v>
      </c>
      <c r="L22" s="62">
        <f t="shared" ref="L22:L23" si="5">N22+P22</f>
        <v>0</v>
      </c>
      <c r="M22" s="60">
        <f t="shared" ref="M22:M23" si="6">O22+Q22</f>
        <v>0</v>
      </c>
    </row>
    <row r="23" spans="1:13" ht="31.5" x14ac:dyDescent="0.25">
      <c r="A23" s="14">
        <v>4</v>
      </c>
      <c r="B23" s="56"/>
      <c r="C23" s="57" t="s">
        <v>14</v>
      </c>
      <c r="D23" s="58" t="s">
        <v>31</v>
      </c>
      <c r="E23" s="59">
        <f t="shared" si="0"/>
        <v>0</v>
      </c>
      <c r="F23" s="60">
        <f t="shared" si="1"/>
        <v>0</v>
      </c>
      <c r="G23" s="59">
        <f t="shared" si="2"/>
        <v>0</v>
      </c>
      <c r="H23" s="60">
        <v>0</v>
      </c>
      <c r="I23" s="59">
        <f t="shared" si="2"/>
        <v>0</v>
      </c>
      <c r="J23" s="60">
        <f t="shared" si="3"/>
        <v>0</v>
      </c>
      <c r="K23" s="61">
        <f t="shared" si="4"/>
        <v>0</v>
      </c>
      <c r="L23" s="62">
        <f t="shared" si="5"/>
        <v>0</v>
      </c>
      <c r="M23" s="60">
        <f t="shared" si="6"/>
        <v>0</v>
      </c>
    </row>
    <row r="24" spans="1:13" ht="16.5" thickBot="1" x14ac:dyDescent="0.3">
      <c r="A24" s="15">
        <v>5</v>
      </c>
      <c r="B24" s="63"/>
      <c r="C24" s="64"/>
      <c r="D24" s="65" t="s">
        <v>13</v>
      </c>
      <c r="E24" s="66">
        <f t="shared" si="0"/>
        <v>0</v>
      </c>
      <c r="F24" s="67">
        <f t="shared" si="1"/>
        <v>0</v>
      </c>
      <c r="G24" s="66">
        <v>0</v>
      </c>
      <c r="H24" s="67">
        <v>0</v>
      </c>
      <c r="I24" s="66">
        <v>0</v>
      </c>
      <c r="J24" s="67">
        <v>0</v>
      </c>
      <c r="K24" s="68">
        <f t="shared" ref="K24" si="7">M24+O24</f>
        <v>1</v>
      </c>
      <c r="L24" s="69">
        <f t="shared" ref="L24" si="8">N24+P24</f>
        <v>0</v>
      </c>
      <c r="M24" s="67">
        <v>1</v>
      </c>
    </row>
    <row r="25" spans="1:13" ht="15.75" x14ac:dyDescent="0.25">
      <c r="A25" s="13">
        <v>6</v>
      </c>
      <c r="B25" s="49" t="s">
        <v>15</v>
      </c>
      <c r="C25" s="70" t="s">
        <v>12</v>
      </c>
      <c r="D25" s="51" t="s">
        <v>13</v>
      </c>
      <c r="E25" s="52">
        <f t="shared" si="0"/>
        <v>1</v>
      </c>
      <c r="F25" s="53">
        <f t="shared" si="1"/>
        <v>3.5</v>
      </c>
      <c r="G25" s="52">
        <v>1</v>
      </c>
      <c r="H25" s="53">
        <v>3.5</v>
      </c>
      <c r="I25" s="52">
        <v>0</v>
      </c>
      <c r="J25" s="53">
        <v>0</v>
      </c>
      <c r="K25" s="54">
        <f t="shared" ref="K25" si="9">M25+O25</f>
        <v>0</v>
      </c>
      <c r="L25" s="55">
        <f t="shared" ref="L25:L26" si="10">N25+P25</f>
        <v>0</v>
      </c>
      <c r="M25" s="53">
        <f t="shared" ref="M25" si="11">O25+Q25</f>
        <v>0</v>
      </c>
    </row>
    <row r="26" spans="1:13" ht="16.5" thickBot="1" x14ac:dyDescent="0.3">
      <c r="A26" s="15">
        <v>7</v>
      </c>
      <c r="B26" s="63"/>
      <c r="C26" s="71" t="s">
        <v>14</v>
      </c>
      <c r="D26" s="65" t="s">
        <v>13</v>
      </c>
      <c r="E26" s="66">
        <f t="shared" si="0"/>
        <v>2</v>
      </c>
      <c r="F26" s="67">
        <f t="shared" si="1"/>
        <v>393</v>
      </c>
      <c r="G26" s="66">
        <v>1</v>
      </c>
      <c r="H26" s="67">
        <v>18.899999999999999</v>
      </c>
      <c r="I26" s="66">
        <v>1</v>
      </c>
      <c r="J26" s="67">
        <v>374.1</v>
      </c>
      <c r="K26" s="68">
        <v>0</v>
      </c>
      <c r="L26" s="69">
        <f t="shared" si="10"/>
        <v>0</v>
      </c>
      <c r="M26" s="67">
        <v>0</v>
      </c>
    </row>
    <row r="27" spans="1:13" ht="15.75" x14ac:dyDescent="0.25">
      <c r="A27" s="13">
        <v>8</v>
      </c>
      <c r="B27" s="49" t="s">
        <v>16</v>
      </c>
      <c r="C27" s="70" t="s">
        <v>12</v>
      </c>
      <c r="D27" s="51" t="s">
        <v>13</v>
      </c>
      <c r="E27" s="52">
        <f t="shared" si="0"/>
        <v>1</v>
      </c>
      <c r="F27" s="53">
        <f t="shared" si="1"/>
        <v>5</v>
      </c>
      <c r="G27" s="52">
        <v>1</v>
      </c>
      <c r="H27" s="53">
        <v>5</v>
      </c>
      <c r="I27" s="52">
        <f t="shared" ref="I27" si="12">K27+M27</f>
        <v>0</v>
      </c>
      <c r="J27" s="53">
        <f t="shared" ref="J27" si="13">L27+N27</f>
        <v>0</v>
      </c>
      <c r="K27" s="54">
        <f t="shared" ref="K27" si="14">M27+O27</f>
        <v>0</v>
      </c>
      <c r="L27" s="55">
        <f t="shared" ref="L27" si="15">N27+P27</f>
        <v>0</v>
      </c>
      <c r="M27" s="53">
        <f t="shared" ref="M27" si="16">O27+Q27</f>
        <v>0</v>
      </c>
    </row>
    <row r="28" spans="1:13" ht="16.5" thickBot="1" x14ac:dyDescent="0.3">
      <c r="A28" s="15">
        <v>9</v>
      </c>
      <c r="B28" s="63"/>
      <c r="C28" s="71" t="s">
        <v>14</v>
      </c>
      <c r="D28" s="65" t="s">
        <v>13</v>
      </c>
      <c r="E28" s="72">
        <f t="shared" si="0"/>
        <v>2</v>
      </c>
      <c r="F28" s="73">
        <f t="shared" si="1"/>
        <v>96.300000000000011</v>
      </c>
      <c r="G28" s="72">
        <f>1+1</f>
        <v>2</v>
      </c>
      <c r="H28" s="73">
        <f>21.6+74.7</f>
        <v>96.300000000000011</v>
      </c>
      <c r="I28" s="72">
        <v>0</v>
      </c>
      <c r="J28" s="73">
        <v>0</v>
      </c>
      <c r="K28" s="74">
        <v>0</v>
      </c>
      <c r="L28" s="75">
        <v>0</v>
      </c>
      <c r="M28" s="73">
        <v>0</v>
      </c>
    </row>
    <row r="29" spans="1:13" ht="16.5" thickBot="1" x14ac:dyDescent="0.3">
      <c r="A29" s="45">
        <v>10</v>
      </c>
      <c r="B29" s="76" t="s">
        <v>17</v>
      </c>
      <c r="C29" s="77"/>
      <c r="D29" s="77"/>
      <c r="E29" s="41">
        <f>G29+I29</f>
        <v>8</v>
      </c>
      <c r="F29" s="42">
        <f>H29+J29+500</f>
        <v>10024.137999999999</v>
      </c>
      <c r="G29" s="41">
        <v>1</v>
      </c>
      <c r="H29" s="42">
        <v>500</v>
      </c>
      <c r="I29" s="41">
        <f>3+1+1+1+1</f>
        <v>7</v>
      </c>
      <c r="J29" s="42">
        <f>500+750+750+1000+2530.29+1816.848+1677</f>
        <v>9024.137999999999</v>
      </c>
      <c r="K29" s="43">
        <v>0</v>
      </c>
      <c r="L29" s="44">
        <v>0</v>
      </c>
      <c r="M29" s="42">
        <v>7</v>
      </c>
    </row>
    <row r="30" spans="1:13" ht="16.5" thickBot="1" x14ac:dyDescent="0.3">
      <c r="A30" s="45">
        <v>11</v>
      </c>
      <c r="B30" s="78" t="s">
        <v>18</v>
      </c>
      <c r="C30" s="79"/>
      <c r="D30" s="80"/>
      <c r="E30" s="41">
        <f t="shared" ref="E30:J30" si="17">SUM(E21:E29)</f>
        <v>19</v>
      </c>
      <c r="F30" s="42">
        <f t="shared" si="17"/>
        <v>10534.637999999999</v>
      </c>
      <c r="G30" s="41">
        <f t="shared" si="17"/>
        <v>9</v>
      </c>
      <c r="H30" s="42">
        <f t="shared" si="17"/>
        <v>628.4</v>
      </c>
      <c r="I30" s="41">
        <f>SUM(I21:I29)</f>
        <v>10</v>
      </c>
      <c r="J30" s="42">
        <f t="shared" si="17"/>
        <v>9406.2379999999994</v>
      </c>
      <c r="K30" s="43">
        <f t="shared" ref="K30:M30" si="18">SUM(K21:K29)</f>
        <v>1</v>
      </c>
      <c r="L30" s="44">
        <f t="shared" si="18"/>
        <v>0</v>
      </c>
      <c r="M30" s="42">
        <f t="shared" si="18"/>
        <v>10</v>
      </c>
    </row>
    <row r="31" spans="1:13" ht="16.5" thickBot="1" x14ac:dyDescent="0.3">
      <c r="A31" s="45">
        <v>12</v>
      </c>
      <c r="B31" s="81" t="s">
        <v>19</v>
      </c>
      <c r="C31" s="47"/>
      <c r="D31" s="48"/>
      <c r="E31" s="41">
        <v>5</v>
      </c>
      <c r="F31" s="42">
        <f>H31+J31</f>
        <v>2300.1</v>
      </c>
      <c r="G31" s="41">
        <v>4</v>
      </c>
      <c r="H31" s="42">
        <v>1998.7</v>
      </c>
      <c r="I31" s="41">
        <v>1</v>
      </c>
      <c r="J31" s="42">
        <v>301.39999999999998</v>
      </c>
      <c r="K31" s="43">
        <v>0</v>
      </c>
      <c r="L31" s="44">
        <v>0</v>
      </c>
      <c r="M31" s="42">
        <v>1</v>
      </c>
    </row>
    <row r="32" spans="1:13" ht="15.75" customHeight="1" x14ac:dyDescent="0.25"/>
    <row r="33" ht="15.75" customHeight="1" x14ac:dyDescent="0.25"/>
  </sheetData>
  <mergeCells count="32">
    <mergeCell ref="B14:C14"/>
    <mergeCell ref="B30:D30"/>
    <mergeCell ref="B31:D31"/>
    <mergeCell ref="J17:J18"/>
    <mergeCell ref="K17:M17"/>
    <mergeCell ref="B19:D19"/>
    <mergeCell ref="B20:D20"/>
    <mergeCell ref="B21:B24"/>
    <mergeCell ref="C21:C22"/>
    <mergeCell ref="C23:C24"/>
    <mergeCell ref="A16:A19"/>
    <mergeCell ref="B16:D18"/>
    <mergeCell ref="E16:F16"/>
    <mergeCell ref="G16:H16"/>
    <mergeCell ref="I16:M16"/>
    <mergeCell ref="E17:E18"/>
    <mergeCell ref="A3:M3"/>
    <mergeCell ref="A2:M2"/>
    <mergeCell ref="B25:B26"/>
    <mergeCell ref="B27:B28"/>
    <mergeCell ref="B29:D29"/>
    <mergeCell ref="F17:F18"/>
    <mergeCell ref="G17:G18"/>
    <mergeCell ref="H17:H18"/>
    <mergeCell ref="I17:I18"/>
    <mergeCell ref="A4:M4"/>
    <mergeCell ref="A5:M5"/>
    <mergeCell ref="A6:M6"/>
    <mergeCell ref="A8:M8"/>
    <mergeCell ref="A9:M9"/>
    <mergeCell ref="A11:M11"/>
    <mergeCell ref="A12:M12"/>
  </mergeCells>
  <pageMargins left="0.19685039370078741" right="0.19685039370078741" top="0.39370078740157483" bottom="0.39370078740157483" header="0.31496062992125984" footer="0.31496062992125984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Половников Николай Александрович</cp:lastModifiedBy>
  <cp:lastPrinted>2020-03-04T09:32:06Z</cp:lastPrinted>
  <dcterms:created xsi:type="dcterms:W3CDTF">2019-04-30T04:56:51Z</dcterms:created>
  <dcterms:modified xsi:type="dcterms:W3CDTF">2020-05-08T02:06:27Z</dcterms:modified>
</cp:coreProperties>
</file>