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J28" i="1" l="1"/>
  <c r="M29" i="1"/>
  <c r="J30" i="1"/>
  <c r="H28" i="1"/>
  <c r="H27" i="1"/>
  <c r="H25" i="1"/>
  <c r="H24" i="1"/>
  <c r="H21" i="1"/>
  <c r="H22" i="1"/>
  <c r="F30" i="1" l="1"/>
  <c r="E30" i="1"/>
  <c r="F24" i="1" l="1"/>
  <c r="E24" i="1"/>
  <c r="E25" i="1"/>
  <c r="F25" i="1"/>
  <c r="J29" i="1" l="1"/>
  <c r="F29" i="1" s="1"/>
  <c r="E20" i="1"/>
  <c r="G29" i="1" l="1"/>
  <c r="I29" i="1"/>
  <c r="F28" i="1"/>
  <c r="E29" i="1" l="1"/>
  <c r="F21" i="1"/>
  <c r="F22" i="1"/>
  <c r="F23" i="1"/>
  <c r="F26" i="1"/>
  <c r="F27" i="1"/>
  <c r="F20" i="1"/>
  <c r="E21" i="1"/>
  <c r="E22" i="1"/>
  <c r="E23" i="1"/>
  <c r="E26" i="1"/>
  <c r="E27" i="1"/>
  <c r="E28" i="1"/>
  <c r="L25" i="1" l="1"/>
  <c r="L26" i="1"/>
  <c r="K22" i="1"/>
  <c r="K23" i="1"/>
  <c r="K26" i="1"/>
  <c r="L21" i="1" l="1"/>
  <c r="L22" i="1"/>
  <c r="L20" i="1"/>
  <c r="L23" i="1"/>
  <c r="L24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<sst xmlns="http://schemas.openxmlformats.org/spreadsheetml/2006/main" count="47" uniqueCount="34">
  <si>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</si>
  <si>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</si>
  <si>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</si>
  <si>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</si>
  <si>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</si>
  <si>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</si>
  <si>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</si>
  <si>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</si>
  <si>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</si>
  <si>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</si>
  <si>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</si>
  <si>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</si>
  <si>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</si>
  <si>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</si>
  <si>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</si>
  <si>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</si>
  <si>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</si>
  <si>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</si>
  <si>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</si>
  <si>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</si>
  <si>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</si>
  <si>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</si>
  <si>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</si>
  <si>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</si>
  <si>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</si>
  <si>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</si>
  <si>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</si>
  <si>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</si>
  <si>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</si>
  <si>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</si>
  <si>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</si>
  <si>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</si>
  <si>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</si>
  <si>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01.03.2021 по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</si>
</sst>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7" zoomScaleNormal="100" zoomScaleSheetLayoutView="100" workbookViewId="0">
      <selection activeCell="J20" sqref="J20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3" customFormat="1" ht="15.75" customHeight="1" x14ac:dyDescent="0.2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s="3" customFormat="1" ht="15.75" x14ac:dyDescent="0.25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2" customFormat="1" ht="15.75" x14ac:dyDescent="0.25">
      <c r="A5" s="63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" customFormat="1" ht="15.75" x14ac:dyDescent="0.25">
      <c r="A6" s="63" t="s">
        <v>27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3" t="s">
        <v>21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s="3" customFormat="1" ht="15.75" x14ac:dyDescent="0.25">
      <c r="A9" s="63" t="s">
        <v>22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55" t="s">
        <v>30</v>
      </c>
      <c r="B11" s="67" t="s">
        <v>31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3" customFormat="1" ht="15.75" x14ac:dyDescent="0.25">
      <c r="A12" s="52"/>
      <c r="B12" s="5" t="s">
        <v>32</v>
      </c>
      <c r="C12" s="5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3" customFormat="1" ht="15.75" x14ac:dyDescent="0.25">
      <c r="A13" s="1"/>
      <c r="B13" s="66" t="s">
        <v>33</v>
      </c>
      <c r="C13" s="66"/>
    </row>
    <row r="14" spans="1:13" ht="15.75" thickBot="1" x14ac:dyDescent="0.3"/>
    <row r="15" spans="1:13" ht="32.25" customHeight="1" thickBot="1" x14ac:dyDescent="0.3">
      <c r="A15" s="91" t="s">
        <v>0</v>
      </c>
      <c r="B15" s="94" t="s">
        <v>1</v>
      </c>
      <c r="C15" s="95"/>
      <c r="D15" s="96"/>
      <c r="E15" s="103" t="s">
        <v>2</v>
      </c>
      <c r="F15" s="82"/>
      <c r="G15" s="103" t="s">
        <v>3</v>
      </c>
      <c r="H15" s="82"/>
      <c r="I15" s="103" t="s">
        <v>4</v>
      </c>
      <c r="J15" s="81"/>
      <c r="K15" s="81"/>
      <c r="L15" s="81"/>
      <c r="M15" s="82"/>
    </row>
    <row r="16" spans="1:13" ht="16.5" customHeight="1" thickBot="1" x14ac:dyDescent="0.3">
      <c r="A16" s="92"/>
      <c r="B16" s="97"/>
      <c r="C16" s="98"/>
      <c r="D16" s="99"/>
      <c r="E16" s="70" t="s">
        <v>5</v>
      </c>
      <c r="F16" s="68" t="s">
        <v>6</v>
      </c>
      <c r="G16" s="70" t="s">
        <v>5</v>
      </c>
      <c r="H16" s="68" t="s">
        <v>6</v>
      </c>
      <c r="I16" s="72" t="s">
        <v>5</v>
      </c>
      <c r="J16" s="79" t="s">
        <v>6</v>
      </c>
      <c r="K16" s="80" t="s">
        <v>7</v>
      </c>
      <c r="L16" s="81"/>
      <c r="M16" s="82"/>
    </row>
    <row r="17" spans="1:13" ht="47.25" customHeight="1" thickBot="1" x14ac:dyDescent="0.3">
      <c r="A17" s="92"/>
      <c r="B17" s="100"/>
      <c r="C17" s="101"/>
      <c r="D17" s="102"/>
      <c r="E17" s="71"/>
      <c r="F17" s="69"/>
      <c r="G17" s="71"/>
      <c r="H17" s="69"/>
      <c r="I17" s="71"/>
      <c r="J17" s="69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3"/>
      <c r="B18" s="83">
        <v>1</v>
      </c>
      <c r="C18" s="84"/>
      <c r="D18" s="85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6" t="s">
        <v>11</v>
      </c>
      <c r="C19" s="77"/>
      <c r="D19" s="78"/>
      <c r="E19" s="14"/>
      <c r="F19" s="15"/>
      <c r="G19" s="30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4" t="s">
        <v>12</v>
      </c>
      <c r="C20" s="88" t="s">
        <v>13</v>
      </c>
      <c r="D20" s="53" t="s">
        <v>28</v>
      </c>
      <c r="E20" s="62">
        <f>G20+I20</f>
        <v>1</v>
      </c>
      <c r="F20" s="59">
        <f>H20+J20</f>
        <v>3</v>
      </c>
      <c r="G20" s="106">
        <v>1</v>
      </c>
      <c r="H20" s="107">
        <v>3</v>
      </c>
      <c r="I20" s="106">
        <v>0</v>
      </c>
      <c r="J20" s="108">
        <v>0</v>
      </c>
      <c r="K20" s="19">
        <v>0</v>
      </c>
      <c r="L20" s="20">
        <f t="shared" ref="L20" si="0">N20+P20</f>
        <v>0</v>
      </c>
      <c r="M20" s="36">
        <v>0</v>
      </c>
    </row>
    <row r="21" spans="1:13" ht="16.5" customHeight="1" x14ac:dyDescent="0.25">
      <c r="A21" s="9">
        <v>3</v>
      </c>
      <c r="B21" s="87"/>
      <c r="C21" s="89"/>
      <c r="D21" s="54" t="s">
        <v>14</v>
      </c>
      <c r="E21" s="48">
        <f t="shared" ref="E21:E28" si="1">G21+I21</f>
        <v>2</v>
      </c>
      <c r="F21" s="49">
        <f t="shared" ref="F21:F28" si="2">H21+J21</f>
        <v>4.2</v>
      </c>
      <c r="G21" s="48">
        <v>2</v>
      </c>
      <c r="H21" s="110">
        <f>2.1+2.1</f>
        <v>4.2</v>
      </c>
      <c r="I21" s="48">
        <v>0</v>
      </c>
      <c r="J21" s="49">
        <v>0</v>
      </c>
      <c r="K21" s="50">
        <v>0</v>
      </c>
      <c r="L21" s="51">
        <f t="shared" ref="L21:L22" si="3">N21+P21</f>
        <v>0</v>
      </c>
      <c r="M21" s="49">
        <v>0</v>
      </c>
    </row>
    <row r="22" spans="1:13" ht="31.5" customHeight="1" x14ac:dyDescent="0.25">
      <c r="A22" s="9">
        <v>4</v>
      </c>
      <c r="B22" s="87"/>
      <c r="C22" s="89" t="s">
        <v>15</v>
      </c>
      <c r="D22" s="54" t="s">
        <v>29</v>
      </c>
      <c r="E22" s="61">
        <f t="shared" si="1"/>
        <v>3</v>
      </c>
      <c r="F22" s="60">
        <f t="shared" si="2"/>
        <v>15.9</v>
      </c>
      <c r="G22" s="48">
        <v>3</v>
      </c>
      <c r="H22" s="110">
        <f>3+3+9.9</f>
        <v>15.9</v>
      </c>
      <c r="I22" s="48">
        <v>0</v>
      </c>
      <c r="J22" s="49">
        <v>0</v>
      </c>
      <c r="K22" s="46">
        <f t="shared" ref="K22" si="4">M22+O22</f>
        <v>0</v>
      </c>
      <c r="L22" s="47">
        <f t="shared" si="3"/>
        <v>0</v>
      </c>
      <c r="M22" s="41">
        <v>0</v>
      </c>
    </row>
    <row r="23" spans="1:13" ht="16.5" customHeight="1" thickBot="1" x14ac:dyDescent="0.3">
      <c r="A23" s="10">
        <v>5</v>
      </c>
      <c r="B23" s="65"/>
      <c r="C23" s="90"/>
      <c r="D23" s="21" t="s">
        <v>14</v>
      </c>
      <c r="E23" s="42">
        <f t="shared" si="1"/>
        <v>0</v>
      </c>
      <c r="F23" s="43">
        <f t="shared" si="2"/>
        <v>0</v>
      </c>
      <c r="G23" s="42">
        <v>0</v>
      </c>
      <c r="H23" s="111">
        <v>0</v>
      </c>
      <c r="I23" s="42">
        <v>0</v>
      </c>
      <c r="J23" s="43">
        <v>0</v>
      </c>
      <c r="K23" s="44">
        <f t="shared" ref="K23" si="5">M23+O23</f>
        <v>0</v>
      </c>
      <c r="L23" s="45">
        <f t="shared" ref="L23" si="6">N23+P23</f>
        <v>0</v>
      </c>
      <c r="M23" s="43">
        <v>0</v>
      </c>
    </row>
    <row r="24" spans="1:13" ht="16.5" customHeight="1" x14ac:dyDescent="0.25">
      <c r="A24" s="8">
        <v>6</v>
      </c>
      <c r="B24" s="64" t="s">
        <v>16</v>
      </c>
      <c r="C24" s="22" t="s">
        <v>13</v>
      </c>
      <c r="D24" s="7" t="s">
        <v>14</v>
      </c>
      <c r="E24" s="35">
        <f t="shared" si="1"/>
        <v>4</v>
      </c>
      <c r="F24" s="36">
        <f>H24+J24</f>
        <v>64.7</v>
      </c>
      <c r="G24" s="62">
        <v>4</v>
      </c>
      <c r="H24" s="32">
        <f>4+2.4+3+55.3</f>
        <v>64.7</v>
      </c>
      <c r="I24" s="62">
        <v>0</v>
      </c>
      <c r="J24" s="59">
        <v>0</v>
      </c>
      <c r="K24" s="19">
        <v>0</v>
      </c>
      <c r="L24" s="20">
        <f t="shared" ref="L24:L25" si="7">N24+P24</f>
        <v>0</v>
      </c>
      <c r="M24" s="59">
        <v>0</v>
      </c>
    </row>
    <row r="25" spans="1:13" ht="16.5" customHeight="1" thickBot="1" x14ac:dyDescent="0.3">
      <c r="A25" s="10">
        <v>7</v>
      </c>
      <c r="B25" s="65"/>
      <c r="C25" s="23" t="s">
        <v>15</v>
      </c>
      <c r="D25" s="21" t="s">
        <v>14</v>
      </c>
      <c r="E25" s="34">
        <f t="shared" si="1"/>
        <v>3</v>
      </c>
      <c r="F25" s="33">
        <f t="shared" si="2"/>
        <v>206.79999999999998</v>
      </c>
      <c r="G25" s="61">
        <v>3</v>
      </c>
      <c r="H25" s="109">
        <f>195.7+4+7.1</f>
        <v>206.79999999999998</v>
      </c>
      <c r="I25" s="61">
        <v>0</v>
      </c>
      <c r="J25" s="60">
        <v>0</v>
      </c>
      <c r="K25" s="44">
        <v>0</v>
      </c>
      <c r="L25" s="45">
        <f t="shared" si="7"/>
        <v>0</v>
      </c>
      <c r="M25" s="43">
        <v>0</v>
      </c>
    </row>
    <row r="26" spans="1:13" ht="16.5" customHeight="1" x14ac:dyDescent="0.25">
      <c r="A26" s="8">
        <v>8</v>
      </c>
      <c r="B26" s="64" t="s">
        <v>17</v>
      </c>
      <c r="C26" s="22" t="s">
        <v>13</v>
      </c>
      <c r="D26" s="7" t="s">
        <v>14</v>
      </c>
      <c r="E26" s="35">
        <f t="shared" si="1"/>
        <v>1</v>
      </c>
      <c r="F26" s="36">
        <f t="shared" si="2"/>
        <v>2</v>
      </c>
      <c r="G26" s="62">
        <v>1</v>
      </c>
      <c r="H26" s="32">
        <v>2</v>
      </c>
      <c r="I26" s="62">
        <v>0</v>
      </c>
      <c r="J26" s="59">
        <v>0</v>
      </c>
      <c r="K26" s="62">
        <f t="shared" ref="K26" si="8">M26+O26</f>
        <v>0</v>
      </c>
      <c r="L26" s="20">
        <f t="shared" ref="L26" si="9">N26+P26</f>
        <v>0</v>
      </c>
      <c r="M26" s="59">
        <v>0</v>
      </c>
    </row>
    <row r="27" spans="1:13" ht="16.5" customHeight="1" thickBot="1" x14ac:dyDescent="0.3">
      <c r="A27" s="10">
        <v>9</v>
      </c>
      <c r="B27" s="65"/>
      <c r="C27" s="23" t="s">
        <v>15</v>
      </c>
      <c r="D27" s="21" t="s">
        <v>14</v>
      </c>
      <c r="E27" s="34">
        <f t="shared" si="1"/>
        <v>2</v>
      </c>
      <c r="F27" s="33">
        <f t="shared" si="2"/>
        <v>73.36</v>
      </c>
      <c r="G27" s="61">
        <v>2</v>
      </c>
      <c r="H27" s="109">
        <f>25.4+47.96</f>
        <v>73.36</v>
      </c>
      <c r="I27" s="61">
        <v>0</v>
      </c>
      <c r="J27" s="60">
        <v>0</v>
      </c>
      <c r="K27" s="42">
        <v>0</v>
      </c>
      <c r="L27" s="45">
        <v>0</v>
      </c>
      <c r="M27" s="43">
        <v>0</v>
      </c>
    </row>
    <row r="28" spans="1:13" ht="16.5" customHeight="1" thickBot="1" x14ac:dyDescent="0.3">
      <c r="A28" s="18">
        <v>10</v>
      </c>
      <c r="B28" s="104" t="s">
        <v>18</v>
      </c>
      <c r="C28" s="105"/>
      <c r="D28" s="105"/>
      <c r="E28" s="26">
        <f t="shared" si="1"/>
        <v>8</v>
      </c>
      <c r="F28" s="27">
        <f t="shared" si="2"/>
        <v>3041.7999999999997</v>
      </c>
      <c r="G28" s="57">
        <v>6</v>
      </c>
      <c r="H28" s="32">
        <f>700+4.8+196.3+1566+46.2+300</f>
        <v>2813.2999999999997</v>
      </c>
      <c r="I28" s="57">
        <v>2</v>
      </c>
      <c r="J28" s="56">
        <f>225+3.5</f>
        <v>228.5</v>
      </c>
      <c r="K28" s="44">
        <v>0</v>
      </c>
      <c r="L28" s="45">
        <v>0</v>
      </c>
      <c r="M28" s="58">
        <v>2</v>
      </c>
    </row>
    <row r="29" spans="1:13" ht="16.5" customHeight="1" thickBot="1" x14ac:dyDescent="0.3">
      <c r="A29" s="18">
        <v>11</v>
      </c>
      <c r="B29" s="73" t="s">
        <v>19</v>
      </c>
      <c r="C29" s="74"/>
      <c r="D29" s="75"/>
      <c r="E29" s="24">
        <f>SUM(G29+I29)</f>
        <v>24</v>
      </c>
      <c r="F29" s="25">
        <f>SUM(H29+J29)</f>
        <v>228.5</v>
      </c>
      <c r="G29" s="24">
        <f>SUM(G20:G28)</f>
        <v>22</v>
      </c>
      <c r="H29" s="32">
        <v>0</v>
      </c>
      <c r="I29" s="24">
        <f>SUM(I20:I28)</f>
        <v>2</v>
      </c>
      <c r="J29" s="31">
        <f>SUM(J20:J28)</f>
        <v>228.5</v>
      </c>
      <c r="K29" s="28">
        <v>0</v>
      </c>
      <c r="L29" s="29">
        <v>0</v>
      </c>
      <c r="M29" s="31">
        <f>SUM(M20:M28)</f>
        <v>2</v>
      </c>
    </row>
    <row r="30" spans="1:13" ht="16.5" customHeight="1" thickBot="1" x14ac:dyDescent="0.3">
      <c r="A30" s="18">
        <v>12</v>
      </c>
      <c r="B30" s="76" t="s">
        <v>20</v>
      </c>
      <c r="C30" s="77"/>
      <c r="D30" s="78"/>
      <c r="E30" s="40">
        <f t="shared" ref="E30" si="10">G30+I30</f>
        <v>3</v>
      </c>
      <c r="F30" s="39">
        <f>SUM(H30+J30)</f>
        <v>1175</v>
      </c>
      <c r="G30" s="40">
        <v>0</v>
      </c>
      <c r="H30" s="39">
        <v>0</v>
      </c>
      <c r="I30" s="40">
        <v>3</v>
      </c>
      <c r="J30" s="39">
        <f>700+250+225</f>
        <v>1175</v>
      </c>
      <c r="K30" s="37">
        <v>1</v>
      </c>
      <c r="L30" s="38">
        <v>0</v>
      </c>
      <c r="M30" s="39">
        <v>2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Бэр Марина Леонтьевна</cp:lastModifiedBy>
  <cp:lastPrinted>2020-11-23T07:33:11Z</cp:lastPrinted>
  <dcterms:created xsi:type="dcterms:W3CDTF">2019-04-30T04:56:51Z</dcterms:created>
  <dcterms:modified xsi:type="dcterms:W3CDTF">2021-04-09T03:22:06Z</dcterms:modified>
</cp:coreProperties>
</file>