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" windowWidth="15600" windowHeight="113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Лист1!$A$1:$M$32</definedName>
  </definedNames>
  <calcPr calcId="145621"/>
</workbook>
</file>

<file path=xl/calcChain.xml><?xml version="1.0" encoding="utf-8"?>
<calcChain xmlns="http://schemas.openxmlformats.org/spreadsheetml/2006/main">
  <c r="H29" i="1" l="1"/>
  <c r="I29" i="1"/>
  <c r="J30" i="1"/>
  <c r="J25" i="1"/>
  <c r="H30" i="1"/>
  <c r="H24" i="1"/>
  <c r="H27" i="1"/>
  <c r="H21" i="1"/>
  <c r="H20" i="1"/>
  <c r="L21" i="1"/>
  <c r="L22" i="1"/>
  <c r="L23" i="1"/>
  <c r="L24" i="1"/>
  <c r="L25" i="1"/>
  <c r="L26" i="1"/>
  <c r="L27" i="1"/>
  <c r="L28" i="1"/>
  <c r="F30" i="1" l="1"/>
  <c r="F27" i="1"/>
  <c r="G29" i="1"/>
  <c r="F21" i="1"/>
  <c r="E30" i="1"/>
  <c r="F22" i="1"/>
  <c r="F23" i="1"/>
  <c r="F24" i="1"/>
  <c r="F25" i="1"/>
  <c r="F26" i="1"/>
  <c r="F28" i="1"/>
  <c r="F20" i="1"/>
  <c r="E21" i="1"/>
  <c r="E22" i="1"/>
  <c r="E23" i="1"/>
  <c r="E24" i="1"/>
  <c r="E25" i="1"/>
  <c r="E26" i="1"/>
  <c r="E27" i="1"/>
  <c r="E28" i="1"/>
  <c r="E20" i="1"/>
  <c r="L29" i="1"/>
  <c r="M29" i="1"/>
  <c r="J29" i="1" l="1"/>
  <c r="F29" i="1"/>
  <c r="E29" i="1"/>
  <c r="K29" i="1" l="1"/>
  <c r="L20" i="1" l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<sst xmlns="http://schemas.openxmlformats.org/spreadsheetml/2006/main" count="47" uniqueCount="34">
  <si>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</si>
  <si>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</si>
  <si>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</si>
  <si>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</si>
  <si>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</si>
  <si>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</si>
  <si>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</si>
  <si>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</si>
  <si>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</si>
  <si>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</si>
  <si>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</si>
  <si>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</si>
  <si>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</si>
  <si>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</si>
  <si>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</si>
  <si>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</si>
  <si>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</si>
  <si>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</si>
  <si>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</si>
  <si>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</si>
  <si>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</si>
  <si>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</si>
  <si>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</si>
  <si>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</si>
  <si>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</si>
  <si>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</si>
  <si>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</si>
  <si>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</si>
  <si>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Плата
40 612,00 руб. (с учетом НДС)</t>
  </si>
  <si>
    <t>Плата
70 613,00 руб. (с учетом НДС)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</si>
  <si>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</si>
  <si>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</si>
  <si>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Новосибирской области</t>
  </si>
  <si>
    <t>Период:  с 01.07.2021 по 31.07.2021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</si>
</sst>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Normal="100" zoomScaleSheetLayoutView="100" workbookViewId="0">
      <selection activeCell="H30" sqref="H30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3" customFormat="1" ht="15.75" customHeight="1" x14ac:dyDescent="0.25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3" customFormat="1" ht="15.75" x14ac:dyDescent="0.25">
      <c r="A4" s="52" t="s">
        <v>25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2" customFormat="1" ht="15.75" x14ac:dyDescent="0.25">
      <c r="A5" s="52" t="s">
        <v>26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2" customFormat="1" ht="15.75" x14ac:dyDescent="0.25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52" t="s">
        <v>21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3" customFormat="1" ht="15.75" x14ac:dyDescent="0.25">
      <c r="A9" s="52" t="s">
        <v>22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39" t="s">
        <v>30</v>
      </c>
      <c r="B11" s="84" t="s">
        <v>31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s="3" customFormat="1" ht="15.75" x14ac:dyDescent="0.25">
      <c r="A12" s="36"/>
      <c r="B12" s="5" t="s">
        <v>32</v>
      </c>
      <c r="C12" s="5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s="3" customFormat="1" ht="15.75" x14ac:dyDescent="0.25">
      <c r="A13" s="1"/>
      <c r="B13" s="83" t="s">
        <v>33</v>
      </c>
      <c r="C13" s="83"/>
    </row>
    <row r="14" spans="1:13" ht="15.75" thickBot="1" x14ac:dyDescent="0.3"/>
    <row r="15" spans="1:13" ht="32.25" customHeight="1" thickBot="1" x14ac:dyDescent="0.3">
      <c r="A15" s="68" t="s">
        <v>0</v>
      </c>
      <c r="B15" s="71" t="s">
        <v>1</v>
      </c>
      <c r="C15" s="72"/>
      <c r="D15" s="73"/>
      <c r="E15" s="80" t="s">
        <v>2</v>
      </c>
      <c r="F15" s="57"/>
      <c r="G15" s="80" t="s">
        <v>3</v>
      </c>
      <c r="H15" s="57"/>
      <c r="I15" s="80" t="s">
        <v>4</v>
      </c>
      <c r="J15" s="56"/>
      <c r="K15" s="56"/>
      <c r="L15" s="56"/>
      <c r="M15" s="57"/>
    </row>
    <row r="16" spans="1:13" ht="16.5" customHeight="1" thickBot="1" x14ac:dyDescent="0.3">
      <c r="A16" s="69"/>
      <c r="B16" s="74"/>
      <c r="C16" s="75"/>
      <c r="D16" s="76"/>
      <c r="E16" s="86" t="s">
        <v>5</v>
      </c>
      <c r="F16" s="85" t="s">
        <v>6</v>
      </c>
      <c r="G16" s="86" t="s">
        <v>5</v>
      </c>
      <c r="H16" s="85" t="s">
        <v>6</v>
      </c>
      <c r="I16" s="88" t="s">
        <v>5</v>
      </c>
      <c r="J16" s="53" t="s">
        <v>6</v>
      </c>
      <c r="K16" s="55" t="s">
        <v>7</v>
      </c>
      <c r="L16" s="56"/>
      <c r="M16" s="57"/>
    </row>
    <row r="17" spans="1:13" ht="47.25" customHeight="1" thickBot="1" x14ac:dyDescent="0.3">
      <c r="A17" s="69"/>
      <c r="B17" s="77"/>
      <c r="C17" s="78"/>
      <c r="D17" s="79"/>
      <c r="E17" s="87"/>
      <c r="F17" s="54"/>
      <c r="G17" s="87"/>
      <c r="H17" s="54"/>
      <c r="I17" s="87"/>
      <c r="J17" s="54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70"/>
      <c r="B18" s="58">
        <v>1</v>
      </c>
      <c r="C18" s="59"/>
      <c r="D18" s="60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61" t="s">
        <v>11</v>
      </c>
      <c r="C19" s="50"/>
      <c r="D19" s="51"/>
      <c r="E19" s="14"/>
      <c r="F19" s="15"/>
      <c r="G19" s="27"/>
      <c r="H19" s="15"/>
      <c r="I19" s="14"/>
      <c r="J19" s="15"/>
      <c r="K19" s="16"/>
      <c r="L19" s="17"/>
      <c r="M19" s="15"/>
    </row>
    <row r="20" spans="1:13" ht="31.5" customHeight="1" thickBot="1" x14ac:dyDescent="0.3">
      <c r="A20" s="8">
        <v>2</v>
      </c>
      <c r="B20" s="62" t="s">
        <v>12</v>
      </c>
      <c r="C20" s="65" t="s">
        <v>13</v>
      </c>
      <c r="D20" s="37" t="s">
        <v>28</v>
      </c>
      <c r="E20" s="30">
        <f>G20+I20</f>
        <v>3</v>
      </c>
      <c r="F20" s="31">
        <f>H20+J20</f>
        <v>19.100000000000001</v>
      </c>
      <c r="G20" s="30">
        <v>3</v>
      </c>
      <c r="H20" s="29">
        <f>3+2.5+13.6</f>
        <v>19.100000000000001</v>
      </c>
      <c r="I20" s="30">
        <v>0</v>
      </c>
      <c r="J20" s="31">
        <v>0</v>
      </c>
      <c r="K20" s="19">
        <v>0</v>
      </c>
      <c r="L20" s="20">
        <f t="shared" ref="L20:L28" si="0">N20+P20</f>
        <v>0</v>
      </c>
      <c r="M20" s="31">
        <v>0</v>
      </c>
    </row>
    <row r="21" spans="1:13" ht="16.5" customHeight="1" thickBot="1" x14ac:dyDescent="0.3">
      <c r="A21" s="9">
        <v>3</v>
      </c>
      <c r="B21" s="63"/>
      <c r="C21" s="66"/>
      <c r="D21" s="38" t="s">
        <v>14</v>
      </c>
      <c r="E21" s="43">
        <f t="shared" ref="E21:E28" si="1">G21+I21</f>
        <v>2</v>
      </c>
      <c r="F21" s="42">
        <f t="shared" ref="F21:F29" si="2">H21+J21</f>
        <v>6</v>
      </c>
      <c r="G21" s="44">
        <v>2</v>
      </c>
      <c r="H21" s="29">
        <f>1+5</f>
        <v>6</v>
      </c>
      <c r="I21" s="44">
        <v>0</v>
      </c>
      <c r="J21" s="45">
        <v>0</v>
      </c>
      <c r="K21" s="19">
        <v>0</v>
      </c>
      <c r="L21" s="20">
        <f t="shared" si="0"/>
        <v>0</v>
      </c>
      <c r="M21" s="45">
        <v>0</v>
      </c>
    </row>
    <row r="22" spans="1:13" ht="31.5" customHeight="1" thickBot="1" x14ac:dyDescent="0.3">
      <c r="A22" s="9">
        <v>4</v>
      </c>
      <c r="B22" s="63"/>
      <c r="C22" s="66" t="s">
        <v>15</v>
      </c>
      <c r="D22" s="38" t="s">
        <v>29</v>
      </c>
      <c r="E22" s="43">
        <f t="shared" si="1"/>
        <v>0</v>
      </c>
      <c r="F22" s="42">
        <f t="shared" si="2"/>
        <v>0</v>
      </c>
      <c r="G22" s="44">
        <v>0</v>
      </c>
      <c r="H22" s="29">
        <v>0</v>
      </c>
      <c r="I22" s="44">
        <v>0</v>
      </c>
      <c r="J22" s="45">
        <v>0</v>
      </c>
      <c r="K22" s="19">
        <v>0</v>
      </c>
      <c r="L22" s="20">
        <f t="shared" si="0"/>
        <v>0</v>
      </c>
      <c r="M22" s="45">
        <v>0</v>
      </c>
    </row>
    <row r="23" spans="1:13" ht="16.5" customHeight="1" thickBot="1" x14ac:dyDescent="0.3">
      <c r="A23" s="10">
        <v>5</v>
      </c>
      <c r="B23" s="64"/>
      <c r="C23" s="67"/>
      <c r="D23" s="21" t="s">
        <v>14</v>
      </c>
      <c r="E23" s="43">
        <f t="shared" si="1"/>
        <v>1</v>
      </c>
      <c r="F23" s="42">
        <f t="shared" si="2"/>
        <v>4.9000000000000004</v>
      </c>
      <c r="G23" s="44">
        <v>0</v>
      </c>
      <c r="H23" s="29">
        <v>0</v>
      </c>
      <c r="I23" s="44">
        <v>1</v>
      </c>
      <c r="J23" s="45">
        <v>4.9000000000000004</v>
      </c>
      <c r="K23" s="19">
        <v>0</v>
      </c>
      <c r="L23" s="20">
        <f t="shared" si="0"/>
        <v>0</v>
      </c>
      <c r="M23" s="45">
        <v>1</v>
      </c>
    </row>
    <row r="24" spans="1:13" ht="16.5" customHeight="1" thickBot="1" x14ac:dyDescent="0.3">
      <c r="A24" s="8">
        <v>6</v>
      </c>
      <c r="B24" s="62" t="s">
        <v>16</v>
      </c>
      <c r="C24" s="22" t="s">
        <v>13</v>
      </c>
      <c r="D24" s="7" t="s">
        <v>14</v>
      </c>
      <c r="E24" s="43">
        <f t="shared" si="1"/>
        <v>4</v>
      </c>
      <c r="F24" s="42">
        <f t="shared" si="2"/>
        <v>104.7</v>
      </c>
      <c r="G24" s="44">
        <v>4</v>
      </c>
      <c r="H24" s="29">
        <f>3+15+82.2+4.5</f>
        <v>104.7</v>
      </c>
      <c r="I24" s="44">
        <v>0</v>
      </c>
      <c r="J24" s="45">
        <v>0</v>
      </c>
      <c r="K24" s="19">
        <v>0</v>
      </c>
      <c r="L24" s="20">
        <f t="shared" si="0"/>
        <v>0</v>
      </c>
      <c r="M24" s="45">
        <v>0</v>
      </c>
    </row>
    <row r="25" spans="1:13" ht="16.5" customHeight="1" thickBot="1" x14ac:dyDescent="0.3">
      <c r="A25" s="10">
        <v>7</v>
      </c>
      <c r="B25" s="64"/>
      <c r="C25" s="23" t="s">
        <v>15</v>
      </c>
      <c r="D25" s="21" t="s">
        <v>14</v>
      </c>
      <c r="E25" s="43">
        <f t="shared" si="1"/>
        <v>4</v>
      </c>
      <c r="F25" s="42">
        <f t="shared" si="2"/>
        <v>2015.96</v>
      </c>
      <c r="G25" s="44">
        <v>1</v>
      </c>
      <c r="H25" s="29">
        <v>1000</v>
      </c>
      <c r="I25" s="44">
        <v>3</v>
      </c>
      <c r="J25" s="45">
        <f>272.96+4+739</f>
        <v>1015.96</v>
      </c>
      <c r="K25" s="19">
        <v>0</v>
      </c>
      <c r="L25" s="20">
        <f t="shared" si="0"/>
        <v>0</v>
      </c>
      <c r="M25" s="45">
        <v>3</v>
      </c>
    </row>
    <row r="26" spans="1:13" ht="16.5" customHeight="1" thickBot="1" x14ac:dyDescent="0.3">
      <c r="A26" s="8">
        <v>8</v>
      </c>
      <c r="B26" s="62" t="s">
        <v>17</v>
      </c>
      <c r="C26" s="22" t="s">
        <v>13</v>
      </c>
      <c r="D26" s="7" t="s">
        <v>14</v>
      </c>
      <c r="E26" s="43">
        <f t="shared" si="1"/>
        <v>1</v>
      </c>
      <c r="F26" s="42">
        <f t="shared" si="2"/>
        <v>5</v>
      </c>
      <c r="G26" s="44">
        <v>1</v>
      </c>
      <c r="H26" s="29">
        <v>5</v>
      </c>
      <c r="I26" s="44">
        <v>0</v>
      </c>
      <c r="J26" s="45">
        <v>0</v>
      </c>
      <c r="K26" s="19">
        <v>0</v>
      </c>
      <c r="L26" s="20">
        <f t="shared" si="0"/>
        <v>0</v>
      </c>
      <c r="M26" s="45">
        <v>0</v>
      </c>
    </row>
    <row r="27" spans="1:13" ht="16.5" customHeight="1" thickBot="1" x14ac:dyDescent="0.3">
      <c r="A27" s="10">
        <v>9</v>
      </c>
      <c r="B27" s="64"/>
      <c r="C27" s="23" t="s">
        <v>15</v>
      </c>
      <c r="D27" s="21" t="s">
        <v>14</v>
      </c>
      <c r="E27" s="43">
        <f t="shared" si="1"/>
        <v>3</v>
      </c>
      <c r="F27" s="42">
        <f t="shared" si="2"/>
        <v>2004.97</v>
      </c>
      <c r="G27" s="44">
        <v>2</v>
      </c>
      <c r="H27" s="29">
        <f>374.1+630.87</f>
        <v>1004.97</v>
      </c>
      <c r="I27" s="44">
        <v>1</v>
      </c>
      <c r="J27" s="45">
        <v>1000</v>
      </c>
      <c r="K27" s="19">
        <v>0</v>
      </c>
      <c r="L27" s="20">
        <f t="shared" si="0"/>
        <v>0</v>
      </c>
      <c r="M27" s="45">
        <v>1</v>
      </c>
    </row>
    <row r="28" spans="1:13" ht="16.5" customHeight="1" thickBot="1" x14ac:dyDescent="0.3">
      <c r="A28" s="18">
        <v>10</v>
      </c>
      <c r="B28" s="81" t="s">
        <v>18</v>
      </c>
      <c r="C28" s="82"/>
      <c r="D28" s="82"/>
      <c r="E28" s="43">
        <f t="shared" si="1"/>
        <v>0</v>
      </c>
      <c r="F28" s="42">
        <f t="shared" si="2"/>
        <v>0</v>
      </c>
      <c r="G28" s="44">
        <v>0</v>
      </c>
      <c r="H28" s="29">
        <v>0</v>
      </c>
      <c r="I28" s="44">
        <v>0</v>
      </c>
      <c r="J28" s="45">
        <v>0</v>
      </c>
      <c r="K28" s="19">
        <v>0</v>
      </c>
      <c r="L28" s="20">
        <f t="shared" si="0"/>
        <v>0</v>
      </c>
      <c r="M28" s="45">
        <v>0</v>
      </c>
    </row>
    <row r="29" spans="1:13" ht="16.5" customHeight="1" thickBot="1" x14ac:dyDescent="0.3">
      <c r="A29" s="18">
        <v>11</v>
      </c>
      <c r="B29" s="46" t="s">
        <v>19</v>
      </c>
      <c r="C29" s="47"/>
      <c r="D29" s="48"/>
      <c r="E29" s="24">
        <f t="shared" ref="E29:J29" si="3">SUM(E20:E28)</f>
        <v>18</v>
      </c>
      <c r="F29" s="42">
        <f t="shared" si="2"/>
        <v>4160.63</v>
      </c>
      <c r="G29" s="24">
        <f>SUM(G20:G28)</f>
        <v>13</v>
      </c>
      <c r="H29" s="29">
        <f>SUM(H20:H28)</f>
        <v>2139.77</v>
      </c>
      <c r="I29" s="24">
        <f>SUM(I20:I28)</f>
        <v>5</v>
      </c>
      <c r="J29" s="28">
        <f t="shared" si="3"/>
        <v>2020.8600000000001</v>
      </c>
      <c r="K29" s="25">
        <f>SUM(K20:K28)</f>
        <v>0</v>
      </c>
      <c r="L29" s="26">
        <f>SUM(L20:L28)</f>
        <v>0</v>
      </c>
      <c r="M29" s="28">
        <f>SUM(M20:M28)</f>
        <v>5</v>
      </c>
    </row>
    <row r="30" spans="1:13" ht="16.5" customHeight="1" thickBot="1" x14ac:dyDescent="0.3">
      <c r="A30" s="18">
        <v>12</v>
      </c>
      <c r="B30" s="49" t="s">
        <v>20</v>
      </c>
      <c r="C30" s="50"/>
      <c r="D30" s="51"/>
      <c r="E30" s="41">
        <f>I30+G30</f>
        <v>5</v>
      </c>
      <c r="F30" s="40">
        <f>H30+J30</f>
        <v>10611.6</v>
      </c>
      <c r="G30" s="35">
        <v>3</v>
      </c>
      <c r="H30" s="34">
        <f>2400+700+4711.6</f>
        <v>7811.6</v>
      </c>
      <c r="I30" s="35">
        <v>2</v>
      </c>
      <c r="J30" s="34">
        <f>2500+300</f>
        <v>2800</v>
      </c>
      <c r="K30" s="32">
        <v>1</v>
      </c>
      <c r="L30" s="33">
        <v>0</v>
      </c>
      <c r="M30" s="34">
        <v>1</v>
      </c>
    </row>
    <row r="31" spans="1:13" ht="15.75" customHeight="1" x14ac:dyDescent="0.25"/>
    <row r="32" spans="1:13" ht="15.75" customHeight="1" x14ac:dyDescent="0.25"/>
  </sheetData>
  <mergeCells count="31"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Огребо Алена Игоревна</cp:lastModifiedBy>
  <cp:lastPrinted>2020-11-23T07:33:11Z</cp:lastPrinted>
  <dcterms:created xsi:type="dcterms:W3CDTF">2019-04-30T04:56:51Z</dcterms:created>
  <dcterms:modified xsi:type="dcterms:W3CDTF">2021-08-09T05:35:04Z</dcterms:modified>
</cp:coreProperties>
</file>