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19020" windowHeight="11700" activeTab="0"/>
  </bookViews>
  <sheets>
    <sheet name="Томск " sheetId="1" r:id="rId1"/>
    <sheet name="Кемерово" sheetId="2" r:id="rId2"/>
    <sheet name="Новосибирск (ГГТ)" sheetId="3" r:id="rId3"/>
    <sheet name="Новосибирск (СГС)" sheetId="4" r:id="rId4"/>
    <sheet name="Новосибирск (ГТК)" sheetId="5" r:id="rId5"/>
    <sheet name="ФРА" sheetId="6" r:id="rId6"/>
    <sheet name="Иркутск" sheetId="7" r:id="rId7"/>
    <sheet name="проверка" sheetId="8" state="hidden" r:id="rId8"/>
  </sheets>
  <externalReferences>
    <externalReference r:id="rId11"/>
  </externalReferences>
  <definedNames>
    <definedName name="TABLE" localSheetId="6">'Иркутск'!#REF!</definedName>
    <definedName name="TABLE" localSheetId="1">'Кемерово'!#REF!</definedName>
    <definedName name="TABLE" localSheetId="2">'Новосибирск (ГГТ)'!#REF!</definedName>
    <definedName name="TABLE" localSheetId="4">'Новосибирск (ГТК)'!#REF!</definedName>
    <definedName name="TABLE" localSheetId="3">'Новосибирск (СГС)'!#REF!</definedName>
    <definedName name="TABLE" localSheetId="7">'проверка'!#REF!</definedName>
    <definedName name="TABLE" localSheetId="0">'Томск '!#REF!</definedName>
    <definedName name="TABLE" localSheetId="5">'ФРА'!#REF!</definedName>
    <definedName name="TABLE_2" localSheetId="6">'Иркутск'!#REF!</definedName>
    <definedName name="TABLE_2" localSheetId="1">'Кемерово'!#REF!</definedName>
    <definedName name="TABLE_2" localSheetId="2">'Новосибирск (ГГТ)'!#REF!</definedName>
    <definedName name="TABLE_2" localSheetId="4">'Новосибирск (ГТК)'!#REF!</definedName>
    <definedName name="TABLE_2" localSheetId="3">'Новосибирск (СГС)'!#REF!</definedName>
    <definedName name="TABLE_2" localSheetId="7">'проверка'!#REF!</definedName>
    <definedName name="TABLE_2" localSheetId="0">'Томск '!#REF!</definedName>
    <definedName name="TABLE_2" localSheetId="5">'ФРА'!#REF!</definedName>
    <definedName name="_xlnm.Print_Area" localSheetId="6">'Иркутск'!$A$1:$FE$25</definedName>
    <definedName name="_xlnm.Print_Area" localSheetId="1">'Кемерово'!$A$1:$FE$35</definedName>
    <definedName name="_xlnm.Print_Area" localSheetId="2">'Новосибирск (ГГТ)'!$A$1:$FE$36</definedName>
    <definedName name="_xlnm.Print_Area" localSheetId="4">'Новосибирск (ГТК)'!$A$1:$FE$25</definedName>
    <definedName name="_xlnm.Print_Area" localSheetId="3">'Новосибирск (СГС)'!$A$1:$FE$25</definedName>
    <definedName name="_xlnm.Print_Area" localSheetId="7">'проверка'!$A$1:$FE$20</definedName>
    <definedName name="_xlnm.Print_Area" localSheetId="0">'Томск '!$A$1:$FE$34</definedName>
    <definedName name="_xlnm.Print_Area" localSheetId="5">'ФРА'!$A$1:$FE$28</definedName>
  </definedNames>
  <calcPr fullCalcOnLoad="1"/>
</workbook>
</file>

<file path=xl/comments8.xml><?xml version="1.0" encoding="utf-8"?>
<comments xmlns="http://schemas.openxmlformats.org/spreadsheetml/2006/main">
  <authors>
    <author>Белянкина Екатерина Александровна</author>
  </authors>
  <commentList>
    <comment ref="CU11" authorId="0">
      <text>
        <r>
          <rPr>
            <b/>
            <sz val="9"/>
            <rFont val="Tahoma"/>
            <family val="2"/>
          </rPr>
          <t>Белянкина Екатерина Александровна:</t>
        </r>
        <r>
          <rPr>
            <sz val="9"/>
            <rFont val="Tahoma"/>
            <family val="2"/>
          </rPr>
          <t xml:space="preserve">
Свод ИП 2021
</t>
        </r>
      </text>
    </comment>
  </commentList>
</comments>
</file>

<file path=xl/sharedStrings.xml><?xml version="1.0" encoding="utf-8"?>
<sst xmlns="http://schemas.openxmlformats.org/spreadsheetml/2006/main" count="769" uniqueCount="123">
  <si>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</si>
  <si>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</si>
  <si>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</si>
  <si>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</si>
  <si>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</si>
  <si>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</si>
  <si>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</si>
  <si>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</si>
  <si>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</si>
  <si>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</si>
  <si>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</si>
  <si>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</si>
  <si>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</si>
  <si>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</si>
  <si>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</si>
  <si>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</si>
  <si>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</si>
  <si>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</si>
  <si>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</si>
  <si>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</si>
  <si>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</si>
  <si>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</si>
  <si>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</si>
  <si>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</si>
  <si>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</si>
  <si>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</si>
  <si>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</si>
  <si>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</si>
  <si>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</si>
  <si>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</si>
  <si>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</si>
  <si>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</si>
  <si>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</si>
  <si>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</si>
  <si>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</si>
  <si>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</si>
  <si>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</si>
  <si>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</si>
  <si>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</si>
  <si>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Сведения о приобретении внеоборотных активов</t>
  </si>
  <si>
    <t>8.1</t>
  </si>
  <si>
    <t>ООО "Газпром газораспределение Томск"</t>
  </si>
  <si>
    <t>по Томской области</t>
  </si>
  <si>
    <t>амортизация</t>
  </si>
  <si>
    <t>по Кемеровской области</t>
  </si>
  <si>
    <t>по Новосибирской области</t>
  </si>
  <si>
    <t>по Республике Алтай</t>
  </si>
  <si>
    <t>на 20</t>
  </si>
  <si>
    <t>Выставочный зал с офисными помещениями и гаражом по адресу: г.Томск, пр.Фрунзе, 170/1</t>
  </si>
  <si>
    <t>3.2</t>
  </si>
  <si>
    <t>4.2</t>
  </si>
  <si>
    <t>6.2</t>
  </si>
  <si>
    <t>6.3</t>
  </si>
  <si>
    <t>6.4</t>
  </si>
  <si>
    <t>6.5</t>
  </si>
  <si>
    <t>3.3</t>
  </si>
  <si>
    <t>3.4</t>
  </si>
  <si>
    <t>5.2</t>
  </si>
  <si>
    <t>6.6</t>
  </si>
  <si>
    <t>-</t>
  </si>
  <si>
    <t>01.10.2018</t>
  </si>
  <si>
    <t>зона ООО "Газпром газораспределение Томск"</t>
  </si>
  <si>
    <t>зона АО "Сибирьгазсервис"</t>
  </si>
  <si>
    <t>зона АО "ГазТрансКом"</t>
  </si>
  <si>
    <t>31.12.2023</t>
  </si>
  <si>
    <t>31.12.2022</t>
  </si>
  <si>
    <t>01.01.2020</t>
  </si>
  <si>
    <t>Реконструкция гаражных боксов, расположенных по адресу:  Кемеровская область, ул. Красноармейская, д. 64, литер Б, Б1 (Нежилое помещение 398,6 кв.м. КО, г.Кемерово, Заводский р-н, ул.Красноармейская, дом №64, литер Б,Б1., инвентарный номер В0002165)</t>
  </si>
  <si>
    <t>6.7</t>
  </si>
  <si>
    <t>ПЭ 63х5,8,                                     сталь 57х3,5</t>
  </si>
  <si>
    <t>по Иркутской области</t>
  </si>
  <si>
    <t>01.01.2021</t>
  </si>
  <si>
    <t>4.3</t>
  </si>
  <si>
    <t>6.8</t>
  </si>
  <si>
    <t>30.09.2022</t>
  </si>
  <si>
    <t>3.5</t>
  </si>
  <si>
    <t>01.07.2019</t>
  </si>
  <si>
    <t>6.9</t>
  </si>
  <si>
    <t>01.04.2021</t>
  </si>
  <si>
    <t>«Газопровод высокого давления от ГРС «Черное озеро» до ж.р. Садовая  г. Новокузнецка, Кемеровской области» (код объекта СН059)</t>
  </si>
  <si>
    <t>«Газораспределительные сети п. Новостройка Кемеровского района Кемеровской области» II очередь (код объекта СН061)</t>
  </si>
  <si>
    <t>01.05.2019</t>
  </si>
  <si>
    <t>сталь 89 х4,5                  ПЭ 225х20,5</t>
  </si>
  <si>
    <t>Газопровод высокого давления в г. Бердске Новосибирской области</t>
  </si>
  <si>
    <t>01.10.2021</t>
  </si>
  <si>
    <t>Комплексная система информационной безопасности ООО «Газпром газораспределение Томск»</t>
  </si>
  <si>
    <t>30.09.2023</t>
  </si>
  <si>
    <t>Объекты, выполняемые по договорам о технологическом подключении (присоединении) в рамках Постановления Правительства РФ от 30.12.2013 №1314 с учетом объектов догазификации</t>
  </si>
  <si>
    <t>8.2</t>
  </si>
  <si>
    <t>22</t>
  </si>
  <si>
    <t>Оборудование для эксплуатации газового хозяйства</t>
  </si>
  <si>
    <t>Автотехника для эксплуатации</t>
  </si>
  <si>
    <t>Строительная автотехника</t>
  </si>
  <si>
    <t>Компьютеры</t>
  </si>
  <si>
    <t>Оргтехника</t>
  </si>
  <si>
    <t>Оборудование связи и передачи данных</t>
  </si>
  <si>
    <t>Система телеметрии ГРПШ Новосибирская область, Новосибирский район, д.п. Кудряшовский, ул. Береговая</t>
  </si>
  <si>
    <t>Система телеметрии ГРПШ Новосибирская область, Колыванский район, с. Соколово, ул. Советская</t>
  </si>
  <si>
    <t>01.07.2022</t>
  </si>
  <si>
    <t>01.01.2022</t>
  </si>
  <si>
    <t>Газопровод межпоселковый высокого давления от г. Болотное до с. Баратаевка Болотнинского района Новосибирской области (инв. № В0002460)</t>
  </si>
  <si>
    <t>Газопровод ВД до первого потребителя-центральной районной котельной р.ц.Убинское.Наружный газопровод (инв. № Н0000190)</t>
  </si>
  <si>
    <t>Автотехника для АДС</t>
  </si>
  <si>
    <t>Хозяйственное оборудование и инвентарь</t>
  </si>
  <si>
    <t>Метрологическое оборудование</t>
  </si>
  <si>
    <t>«Распределительный газопровод перспективной жилой застройки 9-го микрорайона ж.р. Лесная поляна г. Кемерово» (код объекта СН065)</t>
  </si>
  <si>
    <t>«Внутрипоселковый газопровод с. Ягуново, Кемеровского района Кемеровской области.»  II очередь второй этап (код объекта СН062)</t>
  </si>
  <si>
    <t>«Распределительный газопровод по ул. Лизы Чайкиной, г. Новокузнецка, Кемеровской области» (код объекта КВ 039)</t>
  </si>
  <si>
    <t>Межпоселковый газопровод из полиэтилена высокого давления первой категории п. Степной (1 этап строительства) расположенный по адресу: Новокузнецкий район. Кемеровская область - Кузбасс</t>
  </si>
  <si>
    <t>Сеть газоснабжения с устройством ГРПШ, расположенным по адресу: Кемеровская область, г. Новокузнецк, Новоильинский район и Кемеровская область, Новокузнецкий район, квартал № 13. пр. Авиаторов; Кемеровская область, Новокузнецкий район. Новокузнецкое Лесничество, Ерунаковское участковое лесничество</t>
  </si>
  <si>
    <t>Система телеметрии ГРПШ Томская область, Каргасокский район, с. Вертикос, ул. Школьная</t>
  </si>
  <si>
    <t>Реконструкция объекта: «Газопровод межпоселковый к г. Колпашево Томской области, назначение: Транспортировка газа, Протяженность 49995,97 м., инв.№ 69:232:0000:00:17891, адрес объекта: Томская область, Колпашевский район, Межпоселковая территория» (инв. № В0001593)</t>
  </si>
  <si>
    <t>Ст 325х6.0</t>
  </si>
  <si>
    <t>Сооружение, назначение: сооружения трубопроводного транспорта, протяженность 3 726 м, инв.№ 69:232:0032:00:10402, лит. А, адрес (местонахождение) объекта: Российская Федерация, Томская область, Колпашевский район, с. Чажемто, Ветеранов улица, 34, стр. 11 (инв. №В0001206)</t>
  </si>
  <si>
    <t xml:space="preserve">спецнадбавка в рамках Программы газификации Томской области на 2019 – 2022 годы, подлежащей финансированию за счет средств специальной надбавки к тарифу на услуги по транспортировке газа Общества с ограниченной ответственностью 
«Газпром газораспределение Томск» (корректировка 2 – 2021 год)
</t>
  </si>
  <si>
    <t xml:space="preserve">спецнадбавка в рамках Программы развития системы газоснабжения Новосибирской области на 2020 - 2024 годы за счет средств специальной надбавки к тарифам на услуги по транспортировке газа по газораспределительным сетям Общества с ограниченной ответственностью «Газпром газораспределение Томск» Корректировка 2
</t>
  </si>
  <si>
    <t xml:space="preserve">спецнадбавка в рамках Программы газификации Кемеровской области на 2020-2024 годы, подлежащей финансированию за счет средств специальной надбавки к тарифу
на услуги по транспортировке газа Общества с ограниченной ответственностью «Газпром газораспределение Томск» (корректировка 1 – 2021 год)
</t>
  </si>
  <si>
    <t>ПЭ 160*14,6,   ПЭ 110*10,      ПЭ 63*5,8
ПЭ 32*3</t>
  </si>
  <si>
    <t xml:space="preserve">сталь 108*4
ПЭ 110х10 </t>
  </si>
  <si>
    <t>Ду100-Ду250</t>
  </si>
  <si>
    <t>Ду57-Ду273</t>
  </si>
  <si>
    <t>Ду57-Ду219</t>
  </si>
  <si>
    <t>привлеченные средства / спецнадбавка в рамках Программы газификации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</si>
</sst>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  <numFmt numFmtId="179" formatCode="0.000"/>
  </numFmts>
  <fonts count="4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left"/>
    </xf>
    <xf numFmtId="178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7" fillId="33" borderId="10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45" fillId="33" borderId="11" xfId="0" applyNumberFormat="1" applyFont="1" applyFill="1" applyBorder="1" applyAlignment="1">
      <alignment horizontal="center"/>
    </xf>
    <xf numFmtId="0" fontId="45" fillId="33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48;&#1055;%20&#1043;&#1043;&#1056;%20&#1058;&#1086;&#1084;&#1089;&#1082;%202022.%20&#1042;&#1077;&#1088;&#1089;&#1080;&#1103;%204%20-%2023.03.22_&#1082;&#1086;&#1087;&#1080;&#110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П Свод"/>
      <sheetName val="ПКС"/>
      <sheetName val="ПИР будущих лет"/>
      <sheetName val="Строительство"/>
      <sheetName val="Оборудование"/>
      <sheetName val="ПВНА"/>
      <sheetName val="Иркутск"/>
      <sheetName val="Кемерово"/>
      <sheetName val="Томск"/>
      <sheetName val="Новосибирск"/>
      <sheetName val="ПДФВ"/>
      <sheetName val="Лист1"/>
      <sheetName val="МРГ (2)"/>
      <sheetName val="Наш (3)"/>
      <sheetName val="Наш (2)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34"/>
  <sheetViews>
    <sheetView tabSelected="1" view="pageBreakPreview" zoomScaleSheetLayoutView="100" zoomScalePageLayoutView="0" workbookViewId="0" topLeftCell="A1">
      <selection activeCell="GR13" sqref="GR13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4" width="0.875" style="11" customWidth="1"/>
    <col min="165" max="165" width="8.00390625" style="11" hidden="1" customWidth="1"/>
    <col min="166" max="166" width="0" style="11" hidden="1" customWidth="1"/>
    <col min="167" max="167" width="7.875" style="11" hidden="1" customWidth="1"/>
    <col min="168" max="174" width="0.875" style="11" customWidth="1"/>
    <col min="175" max="175" width="16.625" style="11" customWidth="1"/>
    <col min="176" max="179" width="0.875" style="11" customWidth="1"/>
    <col min="180" max="180" width="9.625" style="11" customWidth="1"/>
    <col min="181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60" t="s">
        <v>41</v>
      </c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</row>
    <row r="4" spans="80:137" s="8" customFormat="1" ht="11.25">
      <c r="CB4" s="61" t="s">
        <v>6</v>
      </c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</row>
    <row r="5" spans="42:47" s="13" customFormat="1" ht="15.75">
      <c r="AP5" s="15" t="s">
        <v>47</v>
      </c>
      <c r="AQ5" s="56" t="s">
        <v>89</v>
      </c>
      <c r="AR5" s="56"/>
      <c r="AS5" s="56"/>
      <c r="AT5" s="56"/>
      <c r="AU5" s="13" t="s">
        <v>26</v>
      </c>
    </row>
    <row r="6" spans="1:161" s="13" customFormat="1" ht="21.75" customHeight="1">
      <c r="A6" s="57" t="s">
        <v>42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</row>
    <row r="8" spans="1:161" s="16" customFormat="1" ht="28.5" customHeight="1">
      <c r="A8" s="71" t="s">
        <v>9</v>
      </c>
      <c r="B8" s="72"/>
      <c r="C8" s="72"/>
      <c r="D8" s="72"/>
      <c r="E8" s="72"/>
      <c r="F8" s="72"/>
      <c r="G8" s="72"/>
      <c r="H8" s="73"/>
      <c r="I8" s="71" t="s">
        <v>10</v>
      </c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3"/>
      <c r="AQ8" s="65" t="s">
        <v>13</v>
      </c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7"/>
      <c r="BS8" s="65" t="s">
        <v>14</v>
      </c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7"/>
      <c r="DI8" s="65" t="s">
        <v>18</v>
      </c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7"/>
    </row>
    <row r="9" spans="1:161" s="16" customFormat="1" ht="66" customHeight="1">
      <c r="A9" s="74"/>
      <c r="B9" s="75"/>
      <c r="C9" s="75"/>
      <c r="D9" s="75"/>
      <c r="E9" s="75"/>
      <c r="F9" s="75"/>
      <c r="G9" s="75"/>
      <c r="H9" s="76"/>
      <c r="I9" s="74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6"/>
      <c r="AQ9" s="65" t="s">
        <v>11</v>
      </c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7"/>
      <c r="BE9" s="65" t="s">
        <v>12</v>
      </c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7"/>
      <c r="BS9" s="65" t="s">
        <v>15</v>
      </c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7"/>
      <c r="CG9" s="65" t="s">
        <v>16</v>
      </c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7"/>
      <c r="CU9" s="65" t="s">
        <v>17</v>
      </c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7"/>
      <c r="DI9" s="65" t="s">
        <v>19</v>
      </c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7"/>
      <c r="DY9" s="65" t="s">
        <v>20</v>
      </c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7"/>
      <c r="EO9" s="65" t="s">
        <v>21</v>
      </c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7"/>
    </row>
    <row r="10" spans="1:161" s="16" customFormat="1" ht="12.75">
      <c r="A10" s="68" t="s">
        <v>0</v>
      </c>
      <c r="B10" s="69"/>
      <c r="C10" s="69"/>
      <c r="D10" s="69"/>
      <c r="E10" s="69"/>
      <c r="F10" s="69"/>
      <c r="G10" s="69"/>
      <c r="H10" s="70"/>
      <c r="I10" s="68" t="s">
        <v>1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70"/>
      <c r="AQ10" s="68" t="s">
        <v>2</v>
      </c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70"/>
      <c r="BE10" s="68" t="s">
        <v>3</v>
      </c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70"/>
      <c r="BS10" s="68" t="s">
        <v>4</v>
      </c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70"/>
      <c r="CG10" s="68" t="s">
        <v>5</v>
      </c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70"/>
      <c r="CU10" s="68" t="s">
        <v>8</v>
      </c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70"/>
      <c r="DI10" s="68" t="s">
        <v>22</v>
      </c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70"/>
      <c r="DY10" s="68" t="s">
        <v>23</v>
      </c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70"/>
      <c r="EO10" s="68" t="s">
        <v>24</v>
      </c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70"/>
    </row>
    <row r="11" spans="1:180" s="18" customFormat="1" ht="12.75">
      <c r="A11" s="47" t="s">
        <v>0</v>
      </c>
      <c r="B11" s="48"/>
      <c r="C11" s="48"/>
      <c r="D11" s="48"/>
      <c r="E11" s="48"/>
      <c r="F11" s="48"/>
      <c r="G11" s="48"/>
      <c r="H11" s="49"/>
      <c r="I11" s="17"/>
      <c r="J11" s="58" t="s">
        <v>27</v>
      </c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9"/>
      <c r="AQ11" s="47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9"/>
      <c r="BE11" s="47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9"/>
      <c r="BS11" s="53">
        <f>BS12+BS23+BS32+BS33</f>
        <v>975004.047304167</v>
      </c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5"/>
      <c r="CG11" s="53">
        <f>CG12+CG23+CG32+CG33</f>
        <v>708149.095424167</v>
      </c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5"/>
      <c r="CU11" s="39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1"/>
      <c r="DI11" s="39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1"/>
      <c r="DY11" s="39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1"/>
      <c r="EO11" s="39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1"/>
      <c r="FX11" s="21"/>
    </row>
    <row r="12" spans="1:167" s="18" customFormat="1" ht="38.25" customHeight="1">
      <c r="A12" s="47" t="s">
        <v>1</v>
      </c>
      <c r="B12" s="48"/>
      <c r="C12" s="48"/>
      <c r="D12" s="48"/>
      <c r="E12" s="48"/>
      <c r="F12" s="48"/>
      <c r="G12" s="48"/>
      <c r="H12" s="49"/>
      <c r="I12" s="17"/>
      <c r="J12" s="58" t="s">
        <v>28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9"/>
      <c r="AQ12" s="47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9"/>
      <c r="BE12" s="47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9"/>
      <c r="BS12" s="53">
        <f>BS14+BS16+BS20</f>
        <v>954097.336264167</v>
      </c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5"/>
      <c r="CG12" s="53">
        <f>CG14+CG16+CG20</f>
        <v>687242.384384167</v>
      </c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5"/>
      <c r="CU12" s="39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1"/>
      <c r="DI12" s="39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1"/>
      <c r="DY12" s="39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1"/>
      <c r="EO12" s="39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1"/>
      <c r="FK12" s="16"/>
    </row>
    <row r="13" spans="1:161" s="16" customFormat="1" ht="12.75">
      <c r="A13" s="42" t="s">
        <v>29</v>
      </c>
      <c r="B13" s="43"/>
      <c r="C13" s="43"/>
      <c r="D13" s="43"/>
      <c r="E13" s="43"/>
      <c r="F13" s="43"/>
      <c r="G13" s="43"/>
      <c r="H13" s="44"/>
      <c r="I13" s="19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5"/>
      <c r="AQ13" s="42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4"/>
      <c r="BE13" s="42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4"/>
      <c r="BS13" s="33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6"/>
      <c r="CG13" s="33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6"/>
      <c r="CU13" s="27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9"/>
      <c r="DI13" s="27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9"/>
      <c r="DY13" s="27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9"/>
      <c r="EO13" s="27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9"/>
    </row>
    <row r="14" spans="1:167" s="18" customFormat="1" ht="37.5" customHeight="1">
      <c r="A14" s="47" t="s">
        <v>2</v>
      </c>
      <c r="B14" s="48"/>
      <c r="C14" s="48"/>
      <c r="D14" s="48"/>
      <c r="E14" s="48"/>
      <c r="F14" s="48"/>
      <c r="G14" s="48"/>
      <c r="H14" s="49"/>
      <c r="I14" s="17"/>
      <c r="J14" s="58" t="s">
        <v>30</v>
      </c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9"/>
      <c r="AQ14" s="47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9"/>
      <c r="BE14" s="47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9"/>
      <c r="BS14" s="53">
        <f>SUM(BS15:CF15)</f>
        <v>116296.65452</v>
      </c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5"/>
      <c r="CG14" s="53">
        <f>SUM(CG15:CT15)</f>
        <v>161.94920000000002</v>
      </c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5"/>
      <c r="CU14" s="62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4"/>
      <c r="DI14" s="39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1"/>
      <c r="DY14" s="39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1"/>
      <c r="EO14" s="39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  <c r="FK14" s="16"/>
    </row>
    <row r="15" spans="1:161" s="16" customFormat="1" ht="42" customHeight="1">
      <c r="A15" s="42" t="s">
        <v>31</v>
      </c>
      <c r="B15" s="43"/>
      <c r="C15" s="43"/>
      <c r="D15" s="43"/>
      <c r="E15" s="43"/>
      <c r="F15" s="43"/>
      <c r="G15" s="43"/>
      <c r="H15" s="44"/>
      <c r="I15" s="19"/>
      <c r="J15" s="34" t="s">
        <v>48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5"/>
      <c r="AQ15" s="42" t="s">
        <v>60</v>
      </c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4"/>
      <c r="BE15" s="42" t="s">
        <v>64</v>
      </c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4"/>
      <c r="BS15" s="33">
        <v>116296.65452</v>
      </c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6"/>
      <c r="CG15" s="33">
        <v>161.94920000000002</v>
      </c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6"/>
      <c r="CU15" s="27" t="s">
        <v>43</v>
      </c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9"/>
      <c r="DI15" s="27" t="s">
        <v>59</v>
      </c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9"/>
      <c r="DY15" s="27" t="s">
        <v>59</v>
      </c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9"/>
      <c r="EO15" s="27" t="s">
        <v>59</v>
      </c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7" s="18" customFormat="1" ht="12.75">
      <c r="A16" s="47" t="s">
        <v>3</v>
      </c>
      <c r="B16" s="48"/>
      <c r="C16" s="48"/>
      <c r="D16" s="48"/>
      <c r="E16" s="48"/>
      <c r="F16" s="48"/>
      <c r="G16" s="48"/>
      <c r="H16" s="49"/>
      <c r="I16" s="17"/>
      <c r="J16" s="58" t="s">
        <v>32</v>
      </c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9"/>
      <c r="AQ16" s="47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9"/>
      <c r="BE16" s="47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9"/>
      <c r="BS16" s="53">
        <f>SUM(BS17:CF19)</f>
        <v>671304.117744167</v>
      </c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5"/>
      <c r="CG16" s="53">
        <f>SUM(CG17:CT19)</f>
        <v>670583.867744167</v>
      </c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5"/>
      <c r="CU16" s="39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1"/>
      <c r="DI16" s="39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1"/>
      <c r="DY16" s="39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1"/>
      <c r="EO16" s="39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1"/>
      <c r="FK16" s="16"/>
    </row>
    <row r="17" spans="1:161" s="16" customFormat="1" ht="97.5" customHeight="1">
      <c r="A17" s="42" t="s">
        <v>33</v>
      </c>
      <c r="B17" s="43"/>
      <c r="C17" s="43"/>
      <c r="D17" s="43"/>
      <c r="E17" s="43"/>
      <c r="F17" s="43"/>
      <c r="G17" s="43"/>
      <c r="H17" s="44"/>
      <c r="I17" s="19"/>
      <c r="J17" s="34" t="s">
        <v>87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  <c r="AQ17" s="42" t="s">
        <v>99</v>
      </c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4"/>
      <c r="BE17" s="42" t="s">
        <v>65</v>
      </c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4"/>
      <c r="BS17" s="33">
        <f>CG17</f>
        <v>666372.201074167</v>
      </c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6"/>
      <c r="CG17" s="33">
        <v>666372.201074167</v>
      </c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6"/>
      <c r="CU17" s="36" t="s">
        <v>122</v>
      </c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8"/>
      <c r="DI17" s="27" t="s">
        <v>59</v>
      </c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9"/>
      <c r="DY17" s="27" t="s">
        <v>59</v>
      </c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9"/>
      <c r="EO17" s="27" t="s">
        <v>59</v>
      </c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9"/>
    </row>
    <row r="18" spans="1:161" s="16" customFormat="1" ht="66.75" customHeight="1">
      <c r="A18" s="42" t="s">
        <v>50</v>
      </c>
      <c r="B18" s="43"/>
      <c r="C18" s="43"/>
      <c r="D18" s="43"/>
      <c r="E18" s="43"/>
      <c r="F18" s="43"/>
      <c r="G18" s="43"/>
      <c r="H18" s="44"/>
      <c r="I18" s="19"/>
      <c r="J18" s="34" t="s">
        <v>110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42" t="s">
        <v>98</v>
      </c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4"/>
      <c r="BE18" s="42" t="s">
        <v>64</v>
      </c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4"/>
      <c r="BS18" s="33">
        <v>811.91667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9"/>
      <c r="CG18" s="33">
        <v>91.66667</v>
      </c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9"/>
      <c r="CU18" s="27" t="s">
        <v>43</v>
      </c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9"/>
      <c r="DI18" s="30" t="s">
        <v>59</v>
      </c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2"/>
      <c r="DY18" s="30" t="s">
        <v>59</v>
      </c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2"/>
      <c r="EO18" s="30" t="s">
        <v>59</v>
      </c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2"/>
    </row>
    <row r="19" spans="1:161" s="16" customFormat="1" ht="66.75" customHeight="1">
      <c r="A19" s="42" t="s">
        <v>72</v>
      </c>
      <c r="B19" s="43"/>
      <c r="C19" s="43"/>
      <c r="D19" s="43"/>
      <c r="E19" s="43"/>
      <c r="F19" s="43"/>
      <c r="G19" s="43"/>
      <c r="H19" s="44"/>
      <c r="I19" s="19"/>
      <c r="J19" s="34" t="s">
        <v>85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5"/>
      <c r="AQ19" s="42" t="s">
        <v>99</v>
      </c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4"/>
      <c r="BE19" s="42" t="s">
        <v>86</v>
      </c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4"/>
      <c r="BS19" s="33">
        <f>CG19</f>
        <v>4120</v>
      </c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6"/>
      <c r="CG19" s="33">
        <v>4120</v>
      </c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6"/>
      <c r="CU19" s="27" t="s">
        <v>43</v>
      </c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9"/>
      <c r="DI19" s="27" t="s">
        <v>59</v>
      </c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9"/>
      <c r="DY19" s="27" t="s">
        <v>59</v>
      </c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9"/>
      <c r="EO19" s="27" t="s">
        <v>59</v>
      </c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9"/>
    </row>
    <row r="20" spans="1:167" s="18" customFormat="1" ht="29.25" customHeight="1">
      <c r="A20" s="47" t="s">
        <v>4</v>
      </c>
      <c r="B20" s="48"/>
      <c r="C20" s="48"/>
      <c r="D20" s="48"/>
      <c r="E20" s="48"/>
      <c r="F20" s="48"/>
      <c r="G20" s="48"/>
      <c r="H20" s="49"/>
      <c r="I20" s="17"/>
      <c r="J20" s="58" t="s">
        <v>34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9"/>
      <c r="AQ20" s="47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9"/>
      <c r="BE20" s="47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9"/>
      <c r="BS20" s="53">
        <f>SUM(BS21:CF22)</f>
        <v>166496.564</v>
      </c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5"/>
      <c r="CG20" s="53">
        <f>SUM(CG21:CT22)</f>
        <v>16496.56744</v>
      </c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5"/>
      <c r="CU20" s="53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1"/>
      <c r="DI20" s="39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1"/>
      <c r="DY20" s="39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1"/>
      <c r="EO20" s="39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1"/>
      <c r="FK20" s="16"/>
    </row>
    <row r="21" spans="1:161" s="16" customFormat="1" ht="128.25" customHeight="1">
      <c r="A21" s="42" t="s">
        <v>35</v>
      </c>
      <c r="B21" s="43"/>
      <c r="C21" s="43"/>
      <c r="D21" s="43"/>
      <c r="E21" s="43"/>
      <c r="F21" s="43"/>
      <c r="G21" s="43"/>
      <c r="H21" s="44"/>
      <c r="I21" s="19"/>
      <c r="J21" s="34" t="s">
        <v>111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5"/>
      <c r="AQ21" s="42" t="s">
        <v>78</v>
      </c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4"/>
      <c r="BE21" s="42" t="s">
        <v>64</v>
      </c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4"/>
      <c r="BS21" s="33">
        <v>164473.35</v>
      </c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6"/>
      <c r="CG21" s="33">
        <v>14473.353439999999</v>
      </c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6"/>
      <c r="CU21" s="36" t="s">
        <v>114</v>
      </c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8"/>
      <c r="DI21" s="30">
        <v>1.66</v>
      </c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2"/>
      <c r="DY21" s="30" t="s">
        <v>112</v>
      </c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2"/>
      <c r="EO21" s="30">
        <v>1</v>
      </c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2"/>
    </row>
    <row r="22" spans="1:161" s="16" customFormat="1" ht="117" customHeight="1">
      <c r="A22" s="42" t="s">
        <v>57</v>
      </c>
      <c r="B22" s="43"/>
      <c r="C22" s="43"/>
      <c r="D22" s="43"/>
      <c r="E22" s="43"/>
      <c r="F22" s="43"/>
      <c r="G22" s="43"/>
      <c r="H22" s="44"/>
      <c r="I22" s="19"/>
      <c r="J22" s="34" t="s">
        <v>113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  <c r="AQ22" s="42" t="s">
        <v>99</v>
      </c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4"/>
      <c r="BE22" s="42" t="s">
        <v>65</v>
      </c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4"/>
      <c r="BS22" s="33">
        <f>CG22</f>
        <v>2023.214</v>
      </c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6"/>
      <c r="CG22" s="33">
        <v>2023.214</v>
      </c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6"/>
      <c r="CU22" s="27" t="s">
        <v>43</v>
      </c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9"/>
      <c r="DI22" s="30" t="s">
        <v>59</v>
      </c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2"/>
      <c r="DY22" s="30" t="s">
        <v>59</v>
      </c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2"/>
      <c r="EO22" s="30">
        <v>1</v>
      </c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</row>
    <row r="23" spans="1:180" s="18" customFormat="1" ht="38.25" customHeight="1">
      <c r="A23" s="47" t="s">
        <v>5</v>
      </c>
      <c r="B23" s="48"/>
      <c r="C23" s="48"/>
      <c r="D23" s="48"/>
      <c r="E23" s="48"/>
      <c r="F23" s="48"/>
      <c r="G23" s="48"/>
      <c r="H23" s="49"/>
      <c r="I23" s="17"/>
      <c r="J23" s="58" t="s">
        <v>36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9"/>
      <c r="AQ23" s="47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9"/>
      <c r="BE23" s="47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9"/>
      <c r="BS23" s="53">
        <f>SUM(BS24:CF31)</f>
        <v>20906.71104</v>
      </c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5"/>
      <c r="CG23" s="53">
        <f>SUM(CG24:CT31)</f>
        <v>20906.71104</v>
      </c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5"/>
      <c r="CU23" s="39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1"/>
      <c r="DI23" s="39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1"/>
      <c r="DY23" s="39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1"/>
      <c r="EO23" s="39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1"/>
      <c r="FK23" s="16"/>
      <c r="FS23" s="24"/>
      <c r="FX23" s="24"/>
    </row>
    <row r="24" spans="1:180" s="16" customFormat="1" ht="39.75" customHeight="1">
      <c r="A24" s="42" t="s">
        <v>37</v>
      </c>
      <c r="B24" s="43"/>
      <c r="C24" s="43"/>
      <c r="D24" s="43"/>
      <c r="E24" s="43"/>
      <c r="F24" s="43"/>
      <c r="G24" s="43"/>
      <c r="H24" s="44"/>
      <c r="I24" s="19"/>
      <c r="J24" s="34" t="s">
        <v>91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5"/>
      <c r="AQ24" s="42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4"/>
      <c r="BE24" s="42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4"/>
      <c r="BS24" s="33">
        <f aca="true" t="shared" si="0" ref="BS24:BS31">CG24</f>
        <v>13066.749799999998</v>
      </c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6"/>
      <c r="CG24" s="33">
        <v>13066.749799999998</v>
      </c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6"/>
      <c r="CU24" s="50" t="s">
        <v>43</v>
      </c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2"/>
      <c r="DI24" s="30" t="s">
        <v>59</v>
      </c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2"/>
      <c r="DY24" s="30" t="s">
        <v>59</v>
      </c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2"/>
      <c r="EO24" s="30" t="s">
        <v>59</v>
      </c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2"/>
      <c r="FI24" s="16" t="e">
        <f>BS24/#REF!</f>
        <v>#REF!</v>
      </c>
      <c r="FK24" s="16">
        <f>CG24/$CG$11*100</f>
        <v>1.8451975557736577</v>
      </c>
      <c r="FS24" s="24"/>
      <c r="FX24" s="24"/>
    </row>
    <row r="25" spans="1:180" s="16" customFormat="1" ht="28.5" customHeight="1">
      <c r="A25" s="42" t="s">
        <v>51</v>
      </c>
      <c r="B25" s="43"/>
      <c r="C25" s="43"/>
      <c r="D25" s="43"/>
      <c r="E25" s="43"/>
      <c r="F25" s="43"/>
      <c r="G25" s="43"/>
      <c r="H25" s="44"/>
      <c r="I25" s="19"/>
      <c r="J25" s="34" t="s">
        <v>102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  <c r="AQ25" s="42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4"/>
      <c r="BE25" s="42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4"/>
      <c r="BS25" s="33">
        <f t="shared" si="0"/>
        <v>854.16667</v>
      </c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6"/>
      <c r="CG25" s="33">
        <v>854.16667</v>
      </c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6"/>
      <c r="CU25" s="50" t="s">
        <v>43</v>
      </c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2"/>
      <c r="DI25" s="30" t="s">
        <v>59</v>
      </c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2"/>
      <c r="DY25" s="30" t="s">
        <v>59</v>
      </c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2"/>
      <c r="EO25" s="30" t="s">
        <v>59</v>
      </c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2"/>
      <c r="FS25" s="24"/>
      <c r="FX25" s="24"/>
    </row>
    <row r="26" spans="1:180" s="16" customFormat="1" ht="31.5" customHeight="1">
      <c r="A26" s="42" t="s">
        <v>52</v>
      </c>
      <c r="B26" s="43"/>
      <c r="C26" s="43"/>
      <c r="D26" s="43"/>
      <c r="E26" s="43"/>
      <c r="F26" s="43"/>
      <c r="G26" s="43"/>
      <c r="H26" s="44"/>
      <c r="I26" s="19"/>
      <c r="J26" s="34" t="s">
        <v>103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5"/>
      <c r="AQ26" s="42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4"/>
      <c r="BE26" s="42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4"/>
      <c r="BS26" s="33">
        <f t="shared" si="0"/>
        <v>452.18525</v>
      </c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6"/>
      <c r="CG26" s="33">
        <v>452.18525</v>
      </c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6"/>
      <c r="CU26" s="50" t="s">
        <v>43</v>
      </c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2"/>
      <c r="DI26" s="30" t="s">
        <v>59</v>
      </c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2"/>
      <c r="DY26" s="30" t="s">
        <v>59</v>
      </c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2"/>
      <c r="EO26" s="30" t="s">
        <v>59</v>
      </c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  <c r="FS26" s="24"/>
      <c r="FX26" s="24"/>
    </row>
    <row r="27" spans="1:180" s="16" customFormat="1" ht="37.5" customHeight="1">
      <c r="A27" s="42" t="s">
        <v>53</v>
      </c>
      <c r="B27" s="43"/>
      <c r="C27" s="43"/>
      <c r="D27" s="43"/>
      <c r="E27" s="43"/>
      <c r="F27" s="43"/>
      <c r="G27" s="43"/>
      <c r="H27" s="44"/>
      <c r="I27" s="19"/>
      <c r="J27" s="34" t="s">
        <v>93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5"/>
      <c r="AQ27" s="42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4"/>
      <c r="BE27" s="42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4"/>
      <c r="BS27" s="33" t="s">
        <v>59</v>
      </c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9"/>
      <c r="CG27" s="33" t="s">
        <v>59</v>
      </c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9"/>
      <c r="CU27" s="33" t="s">
        <v>59</v>
      </c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9"/>
      <c r="DI27" s="27" t="s">
        <v>59</v>
      </c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9"/>
      <c r="DY27" s="27" t="s">
        <v>59</v>
      </c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9"/>
      <c r="EO27" s="27" t="s">
        <v>59</v>
      </c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9"/>
      <c r="FS27" s="24"/>
      <c r="FX27" s="24"/>
    </row>
    <row r="28" spans="1:180" s="16" customFormat="1" ht="34.5" customHeight="1">
      <c r="A28" s="42" t="s">
        <v>54</v>
      </c>
      <c r="B28" s="43"/>
      <c r="C28" s="43"/>
      <c r="D28" s="43"/>
      <c r="E28" s="43"/>
      <c r="F28" s="43"/>
      <c r="G28" s="43"/>
      <c r="H28" s="44"/>
      <c r="I28" s="19"/>
      <c r="J28" s="34" t="s">
        <v>94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5"/>
      <c r="AQ28" s="42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4"/>
      <c r="BE28" s="42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4"/>
      <c r="BS28" s="33" t="s">
        <v>59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9"/>
      <c r="CG28" s="33" t="s">
        <v>59</v>
      </c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9"/>
      <c r="CU28" s="33" t="s">
        <v>59</v>
      </c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9"/>
      <c r="DI28" s="27" t="s">
        <v>59</v>
      </c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9"/>
      <c r="DY28" s="27" t="s">
        <v>59</v>
      </c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9"/>
      <c r="EO28" s="27" t="s">
        <v>59</v>
      </c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9"/>
      <c r="FS28" s="24"/>
      <c r="FX28" s="24"/>
    </row>
    <row r="29" spans="1:180" s="16" customFormat="1" ht="38.25" customHeight="1">
      <c r="A29" s="42" t="s">
        <v>58</v>
      </c>
      <c r="B29" s="43"/>
      <c r="C29" s="43"/>
      <c r="D29" s="43"/>
      <c r="E29" s="43"/>
      <c r="F29" s="43"/>
      <c r="G29" s="43"/>
      <c r="H29" s="44"/>
      <c r="I29" s="19"/>
      <c r="J29" s="34" t="s">
        <v>90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/>
      <c r="AQ29" s="42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4"/>
      <c r="BE29" s="42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4"/>
      <c r="BS29" s="33">
        <f t="shared" si="0"/>
        <v>3271.19265</v>
      </c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6"/>
      <c r="CG29" s="33">
        <v>3271.19265</v>
      </c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6"/>
      <c r="CU29" s="50" t="s">
        <v>43</v>
      </c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2"/>
      <c r="DI29" s="30" t="s">
        <v>59</v>
      </c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2"/>
      <c r="DY29" s="30" t="s">
        <v>59</v>
      </c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2"/>
      <c r="EO29" s="30" t="s">
        <v>59</v>
      </c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2"/>
      <c r="FS29" s="24"/>
      <c r="FX29" s="24"/>
    </row>
    <row r="30" spans="1:180" s="16" customFormat="1" ht="36.75" customHeight="1">
      <c r="A30" s="42" t="s">
        <v>68</v>
      </c>
      <c r="B30" s="43"/>
      <c r="C30" s="43"/>
      <c r="D30" s="43"/>
      <c r="E30" s="43"/>
      <c r="F30" s="43"/>
      <c r="G30" s="43"/>
      <c r="H30" s="44"/>
      <c r="I30" s="19"/>
      <c r="J30" s="34" t="s">
        <v>95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5"/>
      <c r="AQ30" s="42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4"/>
      <c r="BE30" s="42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4"/>
      <c r="BS30" s="33" t="s">
        <v>59</v>
      </c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9"/>
      <c r="CG30" s="33" t="s">
        <v>59</v>
      </c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9"/>
      <c r="CU30" s="33" t="s">
        <v>59</v>
      </c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9"/>
      <c r="DI30" s="27" t="s">
        <v>59</v>
      </c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9"/>
      <c r="DY30" s="27" t="s">
        <v>59</v>
      </c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9"/>
      <c r="EO30" s="27" t="s">
        <v>59</v>
      </c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9"/>
      <c r="FI30" s="16" t="e">
        <f>BS30/#REF!</f>
        <v>#VALUE!</v>
      </c>
      <c r="FK30" s="16" t="e">
        <f>CG30/$CG$11*100</f>
        <v>#VALUE!</v>
      </c>
      <c r="FS30" s="24"/>
      <c r="FX30" s="24"/>
    </row>
    <row r="31" spans="1:180" s="16" customFormat="1" ht="27" customHeight="1">
      <c r="A31" s="42" t="s">
        <v>73</v>
      </c>
      <c r="B31" s="43"/>
      <c r="C31" s="43"/>
      <c r="D31" s="43"/>
      <c r="E31" s="43"/>
      <c r="F31" s="43"/>
      <c r="G31" s="43"/>
      <c r="H31" s="44"/>
      <c r="I31" s="19"/>
      <c r="J31" s="34" t="s">
        <v>92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5"/>
      <c r="AQ31" s="42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4"/>
      <c r="BE31" s="42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4"/>
      <c r="BS31" s="33">
        <f t="shared" si="0"/>
        <v>3262.41667</v>
      </c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6"/>
      <c r="CG31" s="33">
        <v>3262.41667</v>
      </c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6"/>
      <c r="CU31" s="50" t="s">
        <v>43</v>
      </c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2"/>
      <c r="DI31" s="27" t="s">
        <v>59</v>
      </c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9"/>
      <c r="DY31" s="27" t="s">
        <v>59</v>
      </c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9"/>
      <c r="EO31" s="27" t="s">
        <v>59</v>
      </c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9"/>
      <c r="FI31" s="16" t="e">
        <f>BS31/#REF!</f>
        <v>#REF!</v>
      </c>
      <c r="FK31" s="16">
        <f>CG31/$CG$11*100</f>
        <v>0.46069629843216536</v>
      </c>
      <c r="FS31" s="24"/>
      <c r="FX31" s="24"/>
    </row>
    <row r="32" spans="1:175" s="18" customFormat="1" ht="25.5" customHeight="1">
      <c r="A32" s="47" t="s">
        <v>8</v>
      </c>
      <c r="B32" s="48"/>
      <c r="C32" s="48"/>
      <c r="D32" s="48"/>
      <c r="E32" s="48"/>
      <c r="F32" s="48"/>
      <c r="G32" s="48"/>
      <c r="H32" s="49"/>
      <c r="I32" s="17"/>
      <c r="J32" s="58" t="s">
        <v>38</v>
      </c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9"/>
      <c r="AQ32" s="47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9"/>
      <c r="BE32" s="47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9"/>
      <c r="BS32" s="53">
        <v>0</v>
      </c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5"/>
      <c r="CG32" s="53">
        <v>0</v>
      </c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5"/>
      <c r="CU32" s="39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1"/>
      <c r="DI32" s="39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1"/>
      <c r="DY32" s="39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1"/>
      <c r="EO32" s="39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1"/>
      <c r="FS32" s="24"/>
    </row>
    <row r="33" spans="1:161" s="18" customFormat="1" ht="25.5" customHeight="1">
      <c r="A33" s="47" t="s">
        <v>22</v>
      </c>
      <c r="B33" s="48"/>
      <c r="C33" s="48"/>
      <c r="D33" s="48"/>
      <c r="E33" s="48"/>
      <c r="F33" s="48"/>
      <c r="G33" s="48"/>
      <c r="H33" s="49"/>
      <c r="I33" s="17"/>
      <c r="J33" s="58" t="s">
        <v>39</v>
      </c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9"/>
      <c r="AQ33" s="47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9"/>
      <c r="BE33" s="47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9"/>
      <c r="BS33" s="53">
        <f>SUM(BS34:CF34)</f>
        <v>0</v>
      </c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5"/>
      <c r="CG33" s="53">
        <f>SUM(CG34:CT34)</f>
        <v>0</v>
      </c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5"/>
      <c r="CU33" s="53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1"/>
      <c r="DI33" s="39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1"/>
      <c r="DY33" s="39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1"/>
      <c r="EO33" s="39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1"/>
    </row>
    <row r="34" spans="1:161" s="16" customFormat="1" ht="24.75" customHeight="1">
      <c r="A34" s="42" t="s">
        <v>40</v>
      </c>
      <c r="B34" s="43"/>
      <c r="C34" s="43"/>
      <c r="D34" s="43"/>
      <c r="E34" s="43"/>
      <c r="F34" s="43"/>
      <c r="G34" s="43"/>
      <c r="H34" s="44"/>
      <c r="I34" s="19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/>
      <c r="AQ34" s="42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4"/>
      <c r="BE34" s="42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4"/>
      <c r="BS34" s="33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9"/>
      <c r="CG34" s="33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9"/>
      <c r="CU34" s="50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2"/>
      <c r="DI34" s="27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9"/>
      <c r="DY34" s="27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9"/>
      <c r="EO34" s="27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9"/>
    </row>
  </sheetData>
  <sheetProtection/>
  <mergeCells count="267">
    <mergeCell ref="DY30:EN30"/>
    <mergeCell ref="EO28:FE28"/>
    <mergeCell ref="A29:H29"/>
    <mergeCell ref="J29:AP29"/>
    <mergeCell ref="AQ29:BD29"/>
    <mergeCell ref="BE29:BR29"/>
    <mergeCell ref="BS29:CF29"/>
    <mergeCell ref="CG29:CT29"/>
    <mergeCell ref="DI29:DX29"/>
    <mergeCell ref="DY29:EN29"/>
    <mergeCell ref="EO27:FE27"/>
    <mergeCell ref="A28:H28"/>
    <mergeCell ref="J28:AP28"/>
    <mergeCell ref="AQ28:BD28"/>
    <mergeCell ref="BE28:BR28"/>
    <mergeCell ref="BS28:CF28"/>
    <mergeCell ref="CG28:CT28"/>
    <mergeCell ref="EO29:FE29"/>
    <mergeCell ref="DY28:EN28"/>
    <mergeCell ref="EO26:FE26"/>
    <mergeCell ref="A27:H27"/>
    <mergeCell ref="J27:AP27"/>
    <mergeCell ref="AQ27:BD27"/>
    <mergeCell ref="BE27:BR27"/>
    <mergeCell ref="BS27:CF27"/>
    <mergeCell ref="CG27:CT27"/>
    <mergeCell ref="A26:H26"/>
    <mergeCell ref="BS26:CF26"/>
    <mergeCell ref="CG26:CT26"/>
    <mergeCell ref="DY20:EN20"/>
    <mergeCell ref="CU26:DH26"/>
    <mergeCell ref="DI26:DX26"/>
    <mergeCell ref="DY26:EN26"/>
    <mergeCell ref="A19:H19"/>
    <mergeCell ref="A25:H25"/>
    <mergeCell ref="J25:AP25"/>
    <mergeCell ref="AQ25:BD25"/>
    <mergeCell ref="BE25:BR25"/>
    <mergeCell ref="EO25:FE25"/>
    <mergeCell ref="AQ22:BD22"/>
    <mergeCell ref="BE22:BR22"/>
    <mergeCell ref="BS22:CF22"/>
    <mergeCell ref="J19:AP19"/>
    <mergeCell ref="A23:H23"/>
    <mergeCell ref="CG23:CT23"/>
    <mergeCell ref="J20:AP20"/>
    <mergeCell ref="A21:H21"/>
    <mergeCell ref="J22:AP22"/>
    <mergeCell ref="BS20:CF20"/>
    <mergeCell ref="BE20:BR20"/>
    <mergeCell ref="J16:AP16"/>
    <mergeCell ref="AQ16:BD16"/>
    <mergeCell ref="BE16:BR16"/>
    <mergeCell ref="BS16:CF16"/>
    <mergeCell ref="AQ19:BD19"/>
    <mergeCell ref="BE19:BR19"/>
    <mergeCell ref="BS19:CF19"/>
    <mergeCell ref="BE13:BR13"/>
    <mergeCell ref="BS13:CF13"/>
    <mergeCell ref="BE15:BR15"/>
    <mergeCell ref="BS15:CF15"/>
    <mergeCell ref="A14:H14"/>
    <mergeCell ref="J14:AP14"/>
    <mergeCell ref="A15:H15"/>
    <mergeCell ref="CU15:DH15"/>
    <mergeCell ref="DI19:DX19"/>
    <mergeCell ref="EO19:FE19"/>
    <mergeCell ref="DY17:EN17"/>
    <mergeCell ref="EO16:FE16"/>
    <mergeCell ref="CU20:DH20"/>
    <mergeCell ref="A11:H11"/>
    <mergeCell ref="CG9:CT9"/>
    <mergeCell ref="BS10:CF10"/>
    <mergeCell ref="CG10:CT10"/>
    <mergeCell ref="A8:H9"/>
    <mergeCell ref="A10:H10"/>
    <mergeCell ref="I10:AP10"/>
    <mergeCell ref="I8:AP9"/>
    <mergeCell ref="AQ9:BD9"/>
    <mergeCell ref="AQ8:BR8"/>
    <mergeCell ref="DI8:FE8"/>
    <mergeCell ref="J11:AP11"/>
    <mergeCell ref="BS8:DH8"/>
    <mergeCell ref="AQ11:BD11"/>
    <mergeCell ref="BE11:BR11"/>
    <mergeCell ref="BE9:BR9"/>
    <mergeCell ref="AQ10:BD10"/>
    <mergeCell ref="CU11:DH11"/>
    <mergeCell ref="CG11:CT11"/>
    <mergeCell ref="CU9:DH9"/>
    <mergeCell ref="BE10:BR10"/>
    <mergeCell ref="CU10:DH10"/>
    <mergeCell ref="BS9:CF9"/>
    <mergeCell ref="BS11:CF11"/>
    <mergeCell ref="DY22:EN22"/>
    <mergeCell ref="EO22:FE22"/>
    <mergeCell ref="DI9:DX9"/>
    <mergeCell ref="DY9:EN9"/>
    <mergeCell ref="EO9:FE9"/>
    <mergeCell ref="DI10:DX10"/>
    <mergeCell ref="DY10:EN10"/>
    <mergeCell ref="EO10:FE10"/>
    <mergeCell ref="EO17:FE17"/>
    <mergeCell ref="DY13:EN13"/>
    <mergeCell ref="DY16:EN16"/>
    <mergeCell ref="DI16:DX16"/>
    <mergeCell ref="DI11:DX11"/>
    <mergeCell ref="DY11:EN11"/>
    <mergeCell ref="AQ12:BD12"/>
    <mergeCell ref="BE12:BR12"/>
    <mergeCell ref="BS12:CF12"/>
    <mergeCell ref="CG12:CT12"/>
    <mergeCell ref="CU14:DH14"/>
    <mergeCell ref="CU13:DH13"/>
    <mergeCell ref="DY12:EN12"/>
    <mergeCell ref="BE14:BR14"/>
    <mergeCell ref="BS14:CF14"/>
    <mergeCell ref="CG14:CT14"/>
    <mergeCell ref="EO14:FE14"/>
    <mergeCell ref="DI14:DX14"/>
    <mergeCell ref="DY14:EN14"/>
    <mergeCell ref="EO12:FE12"/>
    <mergeCell ref="DI13:DX13"/>
    <mergeCell ref="EO13:FE13"/>
    <mergeCell ref="DI17:DX17"/>
    <mergeCell ref="BE17:BR17"/>
    <mergeCell ref="AQ17:BD17"/>
    <mergeCell ref="CU17:DH17"/>
    <mergeCell ref="CU16:DH16"/>
    <mergeCell ref="CG16:CT16"/>
    <mergeCell ref="CG17:CT17"/>
    <mergeCell ref="BE32:BR32"/>
    <mergeCell ref="BS32:CF32"/>
    <mergeCell ref="BS25:CF25"/>
    <mergeCell ref="CG25:CT25"/>
    <mergeCell ref="A12:H12"/>
    <mergeCell ref="J12:AP12"/>
    <mergeCell ref="CG13:CT13"/>
    <mergeCell ref="A13:H13"/>
    <mergeCell ref="J13:AP13"/>
    <mergeCell ref="AQ13:BD13"/>
    <mergeCell ref="CU25:DH25"/>
    <mergeCell ref="CG30:CT30"/>
    <mergeCell ref="J23:AP23"/>
    <mergeCell ref="AQ23:BD23"/>
    <mergeCell ref="BE23:BR23"/>
    <mergeCell ref="BS23:CF23"/>
    <mergeCell ref="BE30:BR30"/>
    <mergeCell ref="J26:AP26"/>
    <mergeCell ref="AQ26:BD26"/>
    <mergeCell ref="BE26:BR26"/>
    <mergeCell ref="DY23:EN23"/>
    <mergeCell ref="DI25:DX25"/>
    <mergeCell ref="CU27:DH27"/>
    <mergeCell ref="DI27:DX27"/>
    <mergeCell ref="DY27:EN27"/>
    <mergeCell ref="CB3:EG3"/>
    <mergeCell ref="CB4:EG4"/>
    <mergeCell ref="CG24:CT24"/>
    <mergeCell ref="CU18:DH18"/>
    <mergeCell ref="CG22:CT22"/>
    <mergeCell ref="DY33:EN33"/>
    <mergeCell ref="DY15:EN15"/>
    <mergeCell ref="A33:H33"/>
    <mergeCell ref="J33:AP33"/>
    <mergeCell ref="AQ33:BD33"/>
    <mergeCell ref="BE33:BR33"/>
    <mergeCell ref="BS33:CF33"/>
    <mergeCell ref="A32:H32"/>
    <mergeCell ref="CG15:CT15"/>
    <mergeCell ref="DI22:DX22"/>
    <mergeCell ref="EO32:FE32"/>
    <mergeCell ref="DI33:DX33"/>
    <mergeCell ref="J32:AP32"/>
    <mergeCell ref="EO30:FE30"/>
    <mergeCell ref="CU33:DH33"/>
    <mergeCell ref="DI32:DX32"/>
    <mergeCell ref="CG33:CT33"/>
    <mergeCell ref="CG31:CT31"/>
    <mergeCell ref="AQ32:BD32"/>
    <mergeCell ref="EO31:FE31"/>
    <mergeCell ref="AQ5:AT5"/>
    <mergeCell ref="CU12:DH12"/>
    <mergeCell ref="DI12:DX12"/>
    <mergeCell ref="A6:FE6"/>
    <mergeCell ref="DI15:DX15"/>
    <mergeCell ref="EO15:FE15"/>
    <mergeCell ref="J15:AP15"/>
    <mergeCell ref="AQ15:BD15"/>
    <mergeCell ref="AQ14:BD14"/>
    <mergeCell ref="EO11:FE11"/>
    <mergeCell ref="A34:H34"/>
    <mergeCell ref="J34:AP34"/>
    <mergeCell ref="AQ34:BD34"/>
    <mergeCell ref="BE34:BR34"/>
    <mergeCell ref="EO23:FE23"/>
    <mergeCell ref="J30:AP30"/>
    <mergeCell ref="AQ30:BD30"/>
    <mergeCell ref="EO33:FE33"/>
    <mergeCell ref="DY32:EN32"/>
    <mergeCell ref="DY34:EN34"/>
    <mergeCell ref="BS34:CF34"/>
    <mergeCell ref="DI34:DX34"/>
    <mergeCell ref="CG34:CT34"/>
    <mergeCell ref="CU30:DH30"/>
    <mergeCell ref="CU32:DH32"/>
    <mergeCell ref="DI23:DX23"/>
    <mergeCell ref="CU28:DH28"/>
    <mergeCell ref="DI28:DX28"/>
    <mergeCell ref="CU29:DH29"/>
    <mergeCell ref="CU23:DH23"/>
    <mergeCell ref="EO34:FE34"/>
    <mergeCell ref="AQ21:BD21"/>
    <mergeCell ref="CG32:CT32"/>
    <mergeCell ref="CU34:DH34"/>
    <mergeCell ref="EO24:FE24"/>
    <mergeCell ref="CU31:DH31"/>
    <mergeCell ref="DI31:DX31"/>
    <mergeCell ref="DY25:EN25"/>
    <mergeCell ref="BS21:CF21"/>
    <mergeCell ref="BE21:BR21"/>
    <mergeCell ref="A24:H24"/>
    <mergeCell ref="J24:AP24"/>
    <mergeCell ref="AQ24:BD24"/>
    <mergeCell ref="BE24:BR24"/>
    <mergeCell ref="A31:H31"/>
    <mergeCell ref="DY31:EN31"/>
    <mergeCell ref="DI30:DX30"/>
    <mergeCell ref="DY24:EN24"/>
    <mergeCell ref="CU24:DH24"/>
    <mergeCell ref="DI24:DX24"/>
    <mergeCell ref="CU22:DH22"/>
    <mergeCell ref="CG21:CT21"/>
    <mergeCell ref="CU19:DH19"/>
    <mergeCell ref="A17:H17"/>
    <mergeCell ref="BS17:CF17"/>
    <mergeCell ref="J31:AP31"/>
    <mergeCell ref="AQ31:BD31"/>
    <mergeCell ref="BE31:BR31"/>
    <mergeCell ref="BS31:CF31"/>
    <mergeCell ref="A20:H20"/>
    <mergeCell ref="A30:H30"/>
    <mergeCell ref="BS24:CF24"/>
    <mergeCell ref="A22:H22"/>
    <mergeCell ref="A16:H16"/>
    <mergeCell ref="J17:AP17"/>
    <mergeCell ref="BS30:CF30"/>
    <mergeCell ref="A18:H18"/>
    <mergeCell ref="J18:AP18"/>
    <mergeCell ref="AQ18:BD18"/>
    <mergeCell ref="BE18:BR18"/>
    <mergeCell ref="EO18:FE18"/>
    <mergeCell ref="EO21:FE21"/>
    <mergeCell ref="DI21:DX21"/>
    <mergeCell ref="CU21:DH21"/>
    <mergeCell ref="DI20:DX20"/>
    <mergeCell ref="DY21:EN21"/>
    <mergeCell ref="EO20:FE20"/>
    <mergeCell ref="DY19:EN19"/>
    <mergeCell ref="DI18:DX18"/>
    <mergeCell ref="BS18:CF18"/>
    <mergeCell ref="CG18:CT18"/>
    <mergeCell ref="J21:AP21"/>
    <mergeCell ref="DY18:EN18"/>
    <mergeCell ref="AQ20:BD20"/>
    <mergeCell ref="CG20:CT20"/>
    <mergeCell ref="CG19:CT19"/>
  </mergeCells>
  <printOptions/>
  <pageMargins left="0.5905511811023623" right="0.5118110236220472" top="0.7874015748031497" bottom="0.29" header="0.1968503937007874" footer="0.1968503937007874"/>
  <pageSetup fitToHeight="0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35"/>
  <sheetViews>
    <sheetView view="pageBreakPreview" zoomScaleSheetLayoutView="100" zoomScalePageLayoutView="0" workbookViewId="0" topLeftCell="A1">
      <selection activeCell="GE23" sqref="GE23"/>
    </sheetView>
  </sheetViews>
  <sheetFormatPr defaultColWidth="0.875" defaultRowHeight="12.75"/>
  <cols>
    <col min="1" max="54" width="0.875" style="11" customWidth="1"/>
    <col min="55" max="55" width="0.37109375" style="11" customWidth="1"/>
    <col min="56" max="56" width="0.875" style="11" hidden="1" customWidth="1"/>
    <col min="57" max="111" width="0.875" style="11" customWidth="1"/>
    <col min="112" max="112" width="3.00390625" style="11" customWidth="1"/>
    <col min="113" max="173" width="0.875" style="11" customWidth="1"/>
    <col min="174" max="174" width="13.625" style="11" customWidth="1"/>
    <col min="175" max="178" width="0.875" style="11" customWidth="1"/>
    <col min="179" max="179" width="14.625" style="11" customWidth="1"/>
    <col min="180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60" t="s">
        <v>41</v>
      </c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</row>
    <row r="4" spans="80:137" s="8" customFormat="1" ht="11.25">
      <c r="CB4" s="61" t="s">
        <v>6</v>
      </c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</row>
    <row r="5" spans="42:47" s="13" customFormat="1" ht="15.75">
      <c r="AP5" s="15" t="s">
        <v>47</v>
      </c>
      <c r="AQ5" s="56" t="s">
        <v>89</v>
      </c>
      <c r="AR5" s="56"/>
      <c r="AS5" s="56"/>
      <c r="AT5" s="56"/>
      <c r="AU5" s="13" t="s">
        <v>26</v>
      </c>
    </row>
    <row r="6" spans="1:161" s="13" customFormat="1" ht="21.75" customHeight="1">
      <c r="A6" s="57" t="s">
        <v>44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</row>
    <row r="8" spans="1:161" s="16" customFormat="1" ht="28.5" customHeight="1">
      <c r="A8" s="71" t="s">
        <v>9</v>
      </c>
      <c r="B8" s="72"/>
      <c r="C8" s="72"/>
      <c r="D8" s="72"/>
      <c r="E8" s="72"/>
      <c r="F8" s="72"/>
      <c r="G8" s="72"/>
      <c r="H8" s="73"/>
      <c r="I8" s="71" t="s">
        <v>10</v>
      </c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3"/>
      <c r="AQ8" s="65" t="s">
        <v>13</v>
      </c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7"/>
      <c r="BS8" s="65" t="s">
        <v>14</v>
      </c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7"/>
      <c r="DI8" s="65" t="s">
        <v>18</v>
      </c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7"/>
    </row>
    <row r="9" spans="1:161" s="16" customFormat="1" ht="66" customHeight="1">
      <c r="A9" s="74"/>
      <c r="B9" s="75"/>
      <c r="C9" s="75"/>
      <c r="D9" s="75"/>
      <c r="E9" s="75"/>
      <c r="F9" s="75"/>
      <c r="G9" s="75"/>
      <c r="H9" s="76"/>
      <c r="I9" s="74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6"/>
      <c r="AQ9" s="65" t="s">
        <v>11</v>
      </c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7"/>
      <c r="BE9" s="65" t="s">
        <v>12</v>
      </c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7"/>
      <c r="BS9" s="65" t="s">
        <v>15</v>
      </c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7"/>
      <c r="CG9" s="65" t="s">
        <v>16</v>
      </c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7"/>
      <c r="CU9" s="65" t="s">
        <v>17</v>
      </c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7"/>
      <c r="DI9" s="65" t="s">
        <v>19</v>
      </c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7"/>
      <c r="DY9" s="65" t="s">
        <v>20</v>
      </c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7"/>
      <c r="EO9" s="65" t="s">
        <v>21</v>
      </c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7"/>
    </row>
    <row r="10" spans="1:161" s="16" customFormat="1" ht="12.75">
      <c r="A10" s="68" t="s">
        <v>0</v>
      </c>
      <c r="B10" s="69"/>
      <c r="C10" s="69"/>
      <c r="D10" s="69"/>
      <c r="E10" s="69"/>
      <c r="F10" s="69"/>
      <c r="G10" s="69"/>
      <c r="H10" s="70"/>
      <c r="I10" s="68" t="s">
        <v>1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70"/>
      <c r="AQ10" s="68" t="s">
        <v>2</v>
      </c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70"/>
      <c r="BE10" s="68" t="s">
        <v>3</v>
      </c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70"/>
      <c r="BS10" s="68" t="s">
        <v>4</v>
      </c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70"/>
      <c r="CG10" s="68" t="s">
        <v>5</v>
      </c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70"/>
      <c r="CU10" s="68" t="s">
        <v>8</v>
      </c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70"/>
      <c r="DI10" s="68" t="s">
        <v>22</v>
      </c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70"/>
      <c r="DY10" s="68" t="s">
        <v>23</v>
      </c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70"/>
      <c r="EO10" s="68" t="s">
        <v>24</v>
      </c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70"/>
    </row>
    <row r="11" spans="1:161" s="18" customFormat="1" ht="12.75">
      <c r="A11" s="47" t="s">
        <v>0</v>
      </c>
      <c r="B11" s="48"/>
      <c r="C11" s="48"/>
      <c r="D11" s="48"/>
      <c r="E11" s="48"/>
      <c r="F11" s="48"/>
      <c r="G11" s="48"/>
      <c r="H11" s="49"/>
      <c r="I11" s="17"/>
      <c r="J11" s="58" t="s">
        <v>27</v>
      </c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9"/>
      <c r="AQ11" s="47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9"/>
      <c r="BE11" s="47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9"/>
      <c r="BS11" s="53">
        <f>BS12+BS24+BS32+BS33</f>
        <v>797250.7518991501</v>
      </c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1"/>
      <c r="CG11" s="53">
        <f>CG12+CG24+CG32+CG33</f>
        <v>691769.40352</v>
      </c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1"/>
      <c r="CU11" s="39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1"/>
      <c r="DI11" s="39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1"/>
      <c r="DY11" s="39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1"/>
      <c r="EO11" s="39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1"/>
    </row>
    <row r="12" spans="1:161" s="18" customFormat="1" ht="38.25" customHeight="1">
      <c r="A12" s="47" t="s">
        <v>1</v>
      </c>
      <c r="B12" s="48"/>
      <c r="C12" s="48"/>
      <c r="D12" s="48"/>
      <c r="E12" s="48"/>
      <c r="F12" s="48"/>
      <c r="G12" s="48"/>
      <c r="H12" s="49"/>
      <c r="I12" s="17"/>
      <c r="J12" s="58" t="s">
        <v>28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9"/>
      <c r="AQ12" s="47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9"/>
      <c r="BE12" s="47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9"/>
      <c r="BS12" s="53">
        <f>BS14+BS20+BS22</f>
        <v>704210.97542915</v>
      </c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1"/>
      <c r="CG12" s="53">
        <f>CG14+CG20+CG22</f>
        <v>598729.62705</v>
      </c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1"/>
      <c r="CU12" s="39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1"/>
      <c r="DI12" s="39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1"/>
      <c r="DY12" s="39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1"/>
      <c r="EO12" s="39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1"/>
    </row>
    <row r="13" spans="1:161" s="16" customFormat="1" ht="12.75">
      <c r="A13" s="42" t="s">
        <v>29</v>
      </c>
      <c r="B13" s="43"/>
      <c r="C13" s="43"/>
      <c r="D13" s="43"/>
      <c r="E13" s="43"/>
      <c r="F13" s="43"/>
      <c r="G13" s="43"/>
      <c r="H13" s="44"/>
      <c r="I13" s="19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5"/>
      <c r="AQ13" s="42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4"/>
      <c r="BE13" s="42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4"/>
      <c r="BS13" s="27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9"/>
      <c r="CG13" s="27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9"/>
      <c r="CU13" s="27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9"/>
      <c r="DI13" s="27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9"/>
      <c r="DY13" s="27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9"/>
      <c r="EO13" s="27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9"/>
    </row>
    <row r="14" spans="1:161" s="18" customFormat="1" ht="37.5" customHeight="1">
      <c r="A14" s="47" t="s">
        <v>2</v>
      </c>
      <c r="B14" s="48"/>
      <c r="C14" s="48"/>
      <c r="D14" s="48"/>
      <c r="E14" s="48"/>
      <c r="F14" s="48"/>
      <c r="G14" s="48"/>
      <c r="H14" s="49"/>
      <c r="I14" s="17"/>
      <c r="J14" s="58" t="s">
        <v>30</v>
      </c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9"/>
      <c r="AQ14" s="47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9"/>
      <c r="BE14" s="47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9"/>
      <c r="BS14" s="53">
        <f>SUM(BS15:CF19)</f>
        <v>307936.67339915</v>
      </c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5"/>
      <c r="CG14" s="53">
        <f>SUM(CG15:CT19)</f>
        <v>207545.39346</v>
      </c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5"/>
      <c r="CU14" s="62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4"/>
      <c r="DI14" s="39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1"/>
      <c r="DY14" s="39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1"/>
      <c r="EO14" s="39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16" customFormat="1" ht="81.75" customHeight="1">
      <c r="A15" s="42" t="s">
        <v>31</v>
      </c>
      <c r="B15" s="43"/>
      <c r="C15" s="43"/>
      <c r="D15" s="43"/>
      <c r="E15" s="43"/>
      <c r="F15" s="43"/>
      <c r="G15" s="43"/>
      <c r="H15" s="44"/>
      <c r="I15" s="19"/>
      <c r="J15" s="34" t="s">
        <v>79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5"/>
      <c r="AQ15" s="42" t="s">
        <v>81</v>
      </c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4"/>
      <c r="BE15" s="42" t="s">
        <v>65</v>
      </c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4"/>
      <c r="BS15" s="33">
        <v>58575.23000000001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9"/>
      <c r="CG15" s="33">
        <v>55728.23465000001</v>
      </c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9"/>
      <c r="CU15" s="36" t="s">
        <v>116</v>
      </c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8"/>
      <c r="DI15" s="30">
        <v>3.31</v>
      </c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2"/>
      <c r="DY15" s="65" t="s">
        <v>82</v>
      </c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7"/>
      <c r="EO15" s="30">
        <v>1</v>
      </c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2"/>
    </row>
    <row r="16" spans="1:161" s="16" customFormat="1" ht="64.5" customHeight="1">
      <c r="A16" s="42" t="s">
        <v>49</v>
      </c>
      <c r="B16" s="43"/>
      <c r="C16" s="43"/>
      <c r="D16" s="43"/>
      <c r="E16" s="43"/>
      <c r="F16" s="43"/>
      <c r="G16" s="43"/>
      <c r="H16" s="44"/>
      <c r="I16" s="19"/>
      <c r="J16" s="83" t="s">
        <v>105</v>
      </c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4"/>
      <c r="AQ16" s="42" t="s">
        <v>66</v>
      </c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4"/>
      <c r="BE16" s="42" t="s">
        <v>65</v>
      </c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4"/>
      <c r="BS16" s="33">
        <v>13375.54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9"/>
      <c r="CG16" s="33">
        <v>10109.38082</v>
      </c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9"/>
      <c r="CU16" s="36" t="s">
        <v>116</v>
      </c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8"/>
      <c r="DI16" s="77">
        <v>4.07</v>
      </c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9"/>
      <c r="DY16" s="65" t="s">
        <v>69</v>
      </c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7"/>
      <c r="EO16" s="30">
        <v>1</v>
      </c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2"/>
    </row>
    <row r="17" spans="1:161" s="16" customFormat="1" ht="51" customHeight="1">
      <c r="A17" s="42" t="s">
        <v>55</v>
      </c>
      <c r="B17" s="43"/>
      <c r="C17" s="43"/>
      <c r="D17" s="43"/>
      <c r="E17" s="43"/>
      <c r="F17" s="43"/>
      <c r="G17" s="43"/>
      <c r="H17" s="44"/>
      <c r="I17" s="19"/>
      <c r="J17" s="34" t="s">
        <v>80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  <c r="AQ17" s="42" t="s">
        <v>81</v>
      </c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4"/>
      <c r="BE17" s="42" t="s">
        <v>65</v>
      </c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4"/>
      <c r="BS17" s="33">
        <v>157768.57339915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9"/>
      <c r="CG17" s="33">
        <v>71553.57120999998</v>
      </c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9"/>
      <c r="CU17" s="36" t="s">
        <v>116</v>
      </c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8"/>
      <c r="DI17" s="77">
        <v>24.04</v>
      </c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9"/>
      <c r="DY17" s="65" t="s">
        <v>117</v>
      </c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7"/>
      <c r="EO17" s="30">
        <v>1</v>
      </c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2"/>
    </row>
    <row r="18" spans="1:161" s="16" customFormat="1" ht="64.5" customHeight="1">
      <c r="A18" s="42" t="s">
        <v>56</v>
      </c>
      <c r="B18" s="43"/>
      <c r="C18" s="43"/>
      <c r="D18" s="43"/>
      <c r="E18" s="43"/>
      <c r="F18" s="43"/>
      <c r="G18" s="43"/>
      <c r="H18" s="44"/>
      <c r="I18" s="19"/>
      <c r="J18" s="34" t="s">
        <v>106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42" t="s">
        <v>81</v>
      </c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4"/>
      <c r="BE18" s="42" t="s">
        <v>65</v>
      </c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4"/>
      <c r="BS18" s="33">
        <v>68080.7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9"/>
      <c r="CG18" s="33">
        <v>62828.945170000006</v>
      </c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9"/>
      <c r="CU18" s="36" t="s">
        <v>116</v>
      </c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8"/>
      <c r="DI18" s="77">
        <v>11.7</v>
      </c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9"/>
      <c r="DY18" s="65" t="s">
        <v>117</v>
      </c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7"/>
      <c r="EO18" s="30" t="s">
        <v>59</v>
      </c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2"/>
    </row>
    <row r="19" spans="1:161" s="16" customFormat="1" ht="57" customHeight="1">
      <c r="A19" s="42" t="s">
        <v>75</v>
      </c>
      <c r="B19" s="43"/>
      <c r="C19" s="43"/>
      <c r="D19" s="43"/>
      <c r="E19" s="43"/>
      <c r="F19" s="43"/>
      <c r="G19" s="43"/>
      <c r="H19" s="44"/>
      <c r="I19" s="19"/>
      <c r="J19" s="34" t="s">
        <v>107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5"/>
      <c r="AQ19" s="42" t="s">
        <v>76</v>
      </c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4"/>
      <c r="BE19" s="42" t="s">
        <v>65</v>
      </c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4"/>
      <c r="BS19" s="33">
        <v>10136.63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9"/>
      <c r="CG19" s="33">
        <v>7325.2616100000005</v>
      </c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9"/>
      <c r="CU19" s="50" t="s">
        <v>43</v>
      </c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2"/>
      <c r="DI19" s="77">
        <v>1.325</v>
      </c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9"/>
      <c r="DY19" s="65" t="s">
        <v>118</v>
      </c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7"/>
      <c r="EO19" s="30">
        <v>1</v>
      </c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2"/>
    </row>
    <row r="20" spans="1:161" s="18" customFormat="1" ht="12.75">
      <c r="A20" s="47" t="s">
        <v>3</v>
      </c>
      <c r="B20" s="48"/>
      <c r="C20" s="48"/>
      <c r="D20" s="48"/>
      <c r="E20" s="48"/>
      <c r="F20" s="48"/>
      <c r="G20" s="48"/>
      <c r="H20" s="49"/>
      <c r="I20" s="17"/>
      <c r="J20" s="58" t="s">
        <v>32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9"/>
      <c r="AQ20" s="47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9"/>
      <c r="BE20" s="47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9"/>
      <c r="BS20" s="53">
        <f>SUM(BS21:CF21)</f>
        <v>377299.10989</v>
      </c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1"/>
      <c r="CG20" s="53">
        <f>SUM(CG21:CT21)</f>
        <v>377299.10989</v>
      </c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1"/>
      <c r="CU20" s="39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1"/>
      <c r="DI20" s="80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2"/>
      <c r="DY20" s="80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2"/>
      <c r="EO20" s="80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2"/>
    </row>
    <row r="21" spans="1:161" s="16" customFormat="1" ht="94.5" customHeight="1">
      <c r="A21" s="42" t="s">
        <v>33</v>
      </c>
      <c r="B21" s="43"/>
      <c r="C21" s="43"/>
      <c r="D21" s="43"/>
      <c r="E21" s="43"/>
      <c r="F21" s="43"/>
      <c r="G21" s="43"/>
      <c r="H21" s="44"/>
      <c r="I21" s="19"/>
      <c r="J21" s="34" t="s">
        <v>87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5"/>
      <c r="AQ21" s="42" t="s">
        <v>99</v>
      </c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4"/>
      <c r="BE21" s="42" t="s">
        <v>65</v>
      </c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4"/>
      <c r="BS21" s="33">
        <f>CG21</f>
        <v>377299.10989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9"/>
      <c r="CG21" s="33">
        <v>377299.10989</v>
      </c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9"/>
      <c r="CU21" s="36" t="s">
        <v>122</v>
      </c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8"/>
      <c r="DI21" s="30" t="s">
        <v>59</v>
      </c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2"/>
      <c r="DY21" s="30" t="s">
        <v>59</v>
      </c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2"/>
      <c r="EO21" s="30" t="s">
        <v>59</v>
      </c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2"/>
    </row>
    <row r="22" spans="1:161" s="18" customFormat="1" ht="25.5" customHeight="1">
      <c r="A22" s="47" t="s">
        <v>4</v>
      </c>
      <c r="B22" s="48"/>
      <c r="C22" s="48"/>
      <c r="D22" s="48"/>
      <c r="E22" s="48"/>
      <c r="F22" s="48"/>
      <c r="G22" s="48"/>
      <c r="H22" s="49"/>
      <c r="I22" s="17"/>
      <c r="J22" s="58" t="s">
        <v>34</v>
      </c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9"/>
      <c r="AQ22" s="47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9"/>
      <c r="BE22" s="47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9"/>
      <c r="BS22" s="53">
        <f>SUM(BS23:CF23)</f>
        <v>18975.19214</v>
      </c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1"/>
      <c r="CG22" s="53">
        <f>SUM(CG23:CT23)</f>
        <v>13885.123700000002</v>
      </c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1"/>
      <c r="CU22" s="53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1"/>
      <c r="DI22" s="80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2"/>
      <c r="DY22" s="80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2"/>
      <c r="EO22" s="80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2"/>
    </row>
    <row r="23" spans="1:161" s="16" customFormat="1" ht="119.25" customHeight="1">
      <c r="A23" s="42" t="s">
        <v>35</v>
      </c>
      <c r="B23" s="43"/>
      <c r="C23" s="43"/>
      <c r="D23" s="43"/>
      <c r="E23" s="43"/>
      <c r="F23" s="43"/>
      <c r="G23" s="43"/>
      <c r="H23" s="44"/>
      <c r="I23" s="19"/>
      <c r="J23" s="34" t="s">
        <v>67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5"/>
      <c r="AQ23" s="42" t="s">
        <v>71</v>
      </c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4"/>
      <c r="BE23" s="42" t="s">
        <v>65</v>
      </c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4"/>
      <c r="BS23" s="33">
        <v>18975.19214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9"/>
      <c r="CG23" s="33">
        <v>13885.123700000002</v>
      </c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9"/>
      <c r="CU23" s="50" t="s">
        <v>43</v>
      </c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2"/>
      <c r="DI23" s="30" t="s">
        <v>59</v>
      </c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2"/>
      <c r="DY23" s="65" t="s">
        <v>59</v>
      </c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7"/>
      <c r="EO23" s="30" t="s">
        <v>59</v>
      </c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2"/>
    </row>
    <row r="24" spans="1:179" s="18" customFormat="1" ht="38.25" customHeight="1">
      <c r="A24" s="47" t="s">
        <v>5</v>
      </c>
      <c r="B24" s="48"/>
      <c r="C24" s="48"/>
      <c r="D24" s="48"/>
      <c r="E24" s="48"/>
      <c r="F24" s="48"/>
      <c r="G24" s="48"/>
      <c r="H24" s="49"/>
      <c r="I24" s="17"/>
      <c r="J24" s="58" t="s">
        <v>36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9"/>
      <c r="AQ24" s="47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9"/>
      <c r="BE24" s="47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9"/>
      <c r="BS24" s="53">
        <f>SUM(BS25:CF31)</f>
        <v>7612.96449</v>
      </c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1"/>
      <c r="CG24" s="53">
        <f>SUM(CG25:CT31)</f>
        <v>7612.96449</v>
      </c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1"/>
      <c r="CU24" s="39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1"/>
      <c r="DI24" s="80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2"/>
      <c r="DY24" s="80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2"/>
      <c r="EO24" s="80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  <c r="FR24" s="22"/>
      <c r="FS24" s="22"/>
      <c r="FT24" s="22"/>
      <c r="FU24" s="22"/>
      <c r="FV24" s="22"/>
      <c r="FW24" s="22"/>
    </row>
    <row r="25" spans="1:180" s="16" customFormat="1" ht="39" customHeight="1">
      <c r="A25" s="42" t="s">
        <v>37</v>
      </c>
      <c r="B25" s="43"/>
      <c r="C25" s="43"/>
      <c r="D25" s="43"/>
      <c r="E25" s="43"/>
      <c r="F25" s="43"/>
      <c r="G25" s="43"/>
      <c r="H25" s="44"/>
      <c r="I25" s="19"/>
      <c r="J25" s="34" t="s">
        <v>91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  <c r="AQ25" s="42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4"/>
      <c r="BE25" s="42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4"/>
      <c r="BS25" s="33">
        <f>CG25</f>
        <v>6685.50016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9"/>
      <c r="CG25" s="33">
        <v>6685.50016</v>
      </c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9"/>
      <c r="CU25" s="50" t="s">
        <v>43</v>
      </c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2"/>
      <c r="DI25" s="30" t="s">
        <v>59</v>
      </c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2"/>
      <c r="DY25" s="30" t="s">
        <v>59</v>
      </c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2"/>
      <c r="EO25" s="30" t="s">
        <v>59</v>
      </c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2"/>
      <c r="FP25" s="16">
        <f>CG25/$CG$12*100</f>
        <v>1.116614220836226</v>
      </c>
      <c r="FU25" s="23"/>
      <c r="FV25" s="25"/>
      <c r="FW25" s="25"/>
      <c r="FX25" s="25"/>
    </row>
    <row r="26" spans="1:180" s="16" customFormat="1" ht="31.5" customHeight="1">
      <c r="A26" s="42" t="s">
        <v>51</v>
      </c>
      <c r="B26" s="43"/>
      <c r="C26" s="43"/>
      <c r="D26" s="43"/>
      <c r="E26" s="43"/>
      <c r="F26" s="43"/>
      <c r="G26" s="43"/>
      <c r="H26" s="44"/>
      <c r="I26" s="19"/>
      <c r="J26" s="34" t="s">
        <v>103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5"/>
      <c r="AQ26" s="42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4"/>
      <c r="BE26" s="42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4"/>
      <c r="BS26" s="33">
        <f>CG26</f>
        <v>270.83333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9"/>
      <c r="CG26" s="33">
        <v>270.83333</v>
      </c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9"/>
      <c r="CU26" s="50" t="s">
        <v>43</v>
      </c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2"/>
      <c r="DI26" s="30" t="s">
        <v>59</v>
      </c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2"/>
      <c r="DY26" s="30" t="s">
        <v>59</v>
      </c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2"/>
      <c r="EO26" s="30" t="s">
        <v>59</v>
      </c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  <c r="FP26" s="16">
        <f>CG26/$CG$12*100</f>
        <v>0.04523466315412226</v>
      </c>
      <c r="FU26" s="23"/>
      <c r="FV26" s="25"/>
      <c r="FW26" s="25"/>
      <c r="FX26" s="25"/>
    </row>
    <row r="27" spans="1:180" s="16" customFormat="1" ht="39.75" customHeight="1">
      <c r="A27" s="42" t="s">
        <v>52</v>
      </c>
      <c r="B27" s="43"/>
      <c r="C27" s="43"/>
      <c r="D27" s="43"/>
      <c r="E27" s="43"/>
      <c r="F27" s="43"/>
      <c r="G27" s="43"/>
      <c r="H27" s="44"/>
      <c r="I27" s="19"/>
      <c r="J27" s="34" t="s">
        <v>93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5"/>
      <c r="AQ27" s="42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4"/>
      <c r="BE27" s="42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4"/>
      <c r="BS27" s="33" t="s">
        <v>59</v>
      </c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9"/>
      <c r="CG27" s="33" t="s">
        <v>59</v>
      </c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9"/>
      <c r="CU27" s="33" t="s">
        <v>59</v>
      </c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9"/>
      <c r="DI27" s="27" t="s">
        <v>59</v>
      </c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9"/>
      <c r="DY27" s="27" t="s">
        <v>59</v>
      </c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9"/>
      <c r="EO27" s="27" t="s">
        <v>59</v>
      </c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9"/>
      <c r="FP27" s="16" t="e">
        <f>CG27/$CG$12*100</f>
        <v>#VALUE!</v>
      </c>
      <c r="FU27" s="23"/>
      <c r="FV27" s="25"/>
      <c r="FW27" s="25"/>
      <c r="FX27" s="25"/>
    </row>
    <row r="28" spans="1:180" s="16" customFormat="1" ht="39.75" customHeight="1">
      <c r="A28" s="42" t="s">
        <v>53</v>
      </c>
      <c r="B28" s="43"/>
      <c r="C28" s="43"/>
      <c r="D28" s="43"/>
      <c r="E28" s="43"/>
      <c r="F28" s="43"/>
      <c r="G28" s="43"/>
      <c r="H28" s="44"/>
      <c r="I28" s="19"/>
      <c r="J28" s="34" t="s">
        <v>94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5"/>
      <c r="AQ28" s="42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4"/>
      <c r="BE28" s="42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4"/>
      <c r="BS28" s="33" t="s">
        <v>59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9"/>
      <c r="CG28" s="33" t="s">
        <v>59</v>
      </c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9"/>
      <c r="CU28" s="33" t="s">
        <v>59</v>
      </c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9"/>
      <c r="DI28" s="27" t="s">
        <v>59</v>
      </c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9"/>
      <c r="DY28" s="27" t="s">
        <v>59</v>
      </c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9"/>
      <c r="EO28" s="27" t="s">
        <v>59</v>
      </c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9"/>
      <c r="FP28" s="16" t="e">
        <f>CG28/$CG$12*100</f>
        <v>#VALUE!</v>
      </c>
      <c r="FU28" s="23"/>
      <c r="FV28" s="25"/>
      <c r="FW28" s="25"/>
      <c r="FX28" s="25"/>
    </row>
    <row r="29" spans="1:180" s="16" customFormat="1" ht="36.75" customHeight="1">
      <c r="A29" s="42" t="s">
        <v>54</v>
      </c>
      <c r="B29" s="43"/>
      <c r="C29" s="43"/>
      <c r="D29" s="43"/>
      <c r="E29" s="43"/>
      <c r="F29" s="43"/>
      <c r="G29" s="43"/>
      <c r="H29" s="44"/>
      <c r="I29" s="19"/>
      <c r="J29" s="34" t="s">
        <v>90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/>
      <c r="AQ29" s="42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4"/>
      <c r="BE29" s="42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4"/>
      <c r="BS29" s="33">
        <f>CG29</f>
        <v>656.631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9"/>
      <c r="CG29" s="33">
        <v>656.631</v>
      </c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9"/>
      <c r="CU29" s="50" t="s">
        <v>43</v>
      </c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2"/>
      <c r="DI29" s="30" t="s">
        <v>59</v>
      </c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2"/>
      <c r="DY29" s="30" t="s">
        <v>59</v>
      </c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2"/>
      <c r="EO29" s="30" t="s">
        <v>59</v>
      </c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2"/>
      <c r="FU29" s="23"/>
      <c r="FV29" s="25"/>
      <c r="FW29" s="25"/>
      <c r="FX29" s="25"/>
    </row>
    <row r="30" spans="1:180" s="16" customFormat="1" ht="37.5" customHeight="1">
      <c r="A30" s="42" t="s">
        <v>58</v>
      </c>
      <c r="B30" s="43"/>
      <c r="C30" s="43"/>
      <c r="D30" s="43"/>
      <c r="E30" s="43"/>
      <c r="F30" s="43"/>
      <c r="G30" s="43"/>
      <c r="H30" s="44"/>
      <c r="I30" s="19"/>
      <c r="J30" s="34" t="s">
        <v>95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5"/>
      <c r="AQ30" s="42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4"/>
      <c r="BE30" s="42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4"/>
      <c r="BS30" s="33" t="s">
        <v>59</v>
      </c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9"/>
      <c r="CG30" s="33" t="s">
        <v>59</v>
      </c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9"/>
      <c r="CU30" s="33" t="s">
        <v>59</v>
      </c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9"/>
      <c r="DI30" s="27" t="s">
        <v>59</v>
      </c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9"/>
      <c r="DY30" s="27" t="s">
        <v>59</v>
      </c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9"/>
      <c r="EO30" s="27" t="s">
        <v>59</v>
      </c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9"/>
      <c r="FU30" s="23"/>
      <c r="FV30" s="25"/>
      <c r="FW30" s="25"/>
      <c r="FX30" s="25"/>
    </row>
    <row r="31" spans="1:180" s="16" customFormat="1" ht="31.5" customHeight="1">
      <c r="A31" s="42" t="s">
        <v>68</v>
      </c>
      <c r="B31" s="43"/>
      <c r="C31" s="43"/>
      <c r="D31" s="43"/>
      <c r="E31" s="43"/>
      <c r="F31" s="43"/>
      <c r="G31" s="43"/>
      <c r="H31" s="44"/>
      <c r="I31" s="19"/>
      <c r="J31" s="34" t="s">
        <v>92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5"/>
      <c r="AQ31" s="42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4"/>
      <c r="BE31" s="42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4"/>
      <c r="BS31" s="33" t="s">
        <v>59</v>
      </c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9"/>
      <c r="CG31" s="33" t="s">
        <v>59</v>
      </c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9"/>
      <c r="CU31" s="33" t="s">
        <v>59</v>
      </c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9"/>
      <c r="DI31" s="27" t="s">
        <v>59</v>
      </c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9"/>
      <c r="DY31" s="27" t="s">
        <v>59</v>
      </c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9"/>
      <c r="EO31" s="27" t="s">
        <v>59</v>
      </c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9"/>
      <c r="FU31" s="23"/>
      <c r="FV31" s="25"/>
      <c r="FW31" s="25"/>
      <c r="FX31" s="25"/>
    </row>
    <row r="32" spans="1:179" s="18" customFormat="1" ht="25.5" customHeight="1">
      <c r="A32" s="47" t="s">
        <v>8</v>
      </c>
      <c r="B32" s="48"/>
      <c r="C32" s="48"/>
      <c r="D32" s="48"/>
      <c r="E32" s="48"/>
      <c r="F32" s="48"/>
      <c r="G32" s="48"/>
      <c r="H32" s="49"/>
      <c r="I32" s="17"/>
      <c r="J32" s="58" t="s">
        <v>38</v>
      </c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9"/>
      <c r="AQ32" s="47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9"/>
      <c r="BE32" s="47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9"/>
      <c r="BS32" s="53">
        <v>0</v>
      </c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1"/>
      <c r="CG32" s="53">
        <v>0</v>
      </c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1"/>
      <c r="CU32" s="39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1"/>
      <c r="DI32" s="80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2"/>
      <c r="DY32" s="80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2"/>
      <c r="EO32" s="80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2"/>
      <c r="FR32" s="24"/>
      <c r="FS32" s="16"/>
      <c r="FT32" s="16"/>
      <c r="FU32" s="16"/>
      <c r="FV32" s="16"/>
      <c r="FW32" s="24"/>
    </row>
    <row r="33" spans="1:161" s="18" customFormat="1" ht="25.5" customHeight="1">
      <c r="A33" s="47" t="s">
        <v>22</v>
      </c>
      <c r="B33" s="48"/>
      <c r="C33" s="48"/>
      <c r="D33" s="48"/>
      <c r="E33" s="48"/>
      <c r="F33" s="48"/>
      <c r="G33" s="48"/>
      <c r="H33" s="49"/>
      <c r="I33" s="17"/>
      <c r="J33" s="58" t="s">
        <v>39</v>
      </c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9"/>
      <c r="AQ33" s="47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9"/>
      <c r="BE33" s="47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9"/>
      <c r="BS33" s="53">
        <f>SUM(BS34:CF35)</f>
        <v>85426.81198</v>
      </c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1"/>
      <c r="CG33" s="53">
        <f>SUM(CG34:CT35)</f>
        <v>85426.81198</v>
      </c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1"/>
      <c r="CU33" s="39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1"/>
      <c r="DI33" s="80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2"/>
      <c r="DY33" s="80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2"/>
      <c r="EO33" s="80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2"/>
    </row>
    <row r="34" spans="1:161" s="16" customFormat="1" ht="90" customHeight="1">
      <c r="A34" s="42" t="s">
        <v>40</v>
      </c>
      <c r="B34" s="43"/>
      <c r="C34" s="43"/>
      <c r="D34" s="43"/>
      <c r="E34" s="43"/>
      <c r="F34" s="43"/>
      <c r="G34" s="43"/>
      <c r="H34" s="44"/>
      <c r="I34" s="19"/>
      <c r="J34" s="34" t="s">
        <v>108</v>
      </c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/>
      <c r="AQ34" s="42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4"/>
      <c r="BE34" s="42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4"/>
      <c r="BS34" s="33">
        <f>CG34</f>
        <v>51643.07342</v>
      </c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9"/>
      <c r="CG34" s="33">
        <v>51643.07342</v>
      </c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9"/>
      <c r="CU34" s="50" t="s">
        <v>43</v>
      </c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2"/>
      <c r="DI34" s="27" t="s">
        <v>59</v>
      </c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9"/>
      <c r="DY34" s="27" t="s">
        <v>59</v>
      </c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9"/>
      <c r="EO34" s="27" t="s">
        <v>59</v>
      </c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9"/>
    </row>
    <row r="35" spans="1:161" s="16" customFormat="1" ht="154.5" customHeight="1">
      <c r="A35" s="42" t="s">
        <v>88</v>
      </c>
      <c r="B35" s="43"/>
      <c r="C35" s="43"/>
      <c r="D35" s="43"/>
      <c r="E35" s="43"/>
      <c r="F35" s="43"/>
      <c r="G35" s="43"/>
      <c r="H35" s="44"/>
      <c r="I35" s="19"/>
      <c r="J35" s="34" t="s">
        <v>109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5"/>
      <c r="AQ35" s="42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4"/>
      <c r="BE35" s="42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4"/>
      <c r="BS35" s="33">
        <f>CG35</f>
        <v>33783.738560000005</v>
      </c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9"/>
      <c r="CG35" s="33">
        <v>33783.738560000005</v>
      </c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9"/>
      <c r="CU35" s="50" t="s">
        <v>43</v>
      </c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2"/>
      <c r="DI35" s="27" t="s">
        <v>59</v>
      </c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9"/>
      <c r="DY35" s="27" t="s">
        <v>59</v>
      </c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9"/>
      <c r="EO35" s="27" t="s">
        <v>59</v>
      </c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9"/>
    </row>
  </sheetData>
  <sheetProtection/>
  <mergeCells count="277">
    <mergeCell ref="CU18:DH18"/>
    <mergeCell ref="DI18:DX18"/>
    <mergeCell ref="DY18:EN18"/>
    <mergeCell ref="EO18:FE18"/>
    <mergeCell ref="A18:H18"/>
    <mergeCell ref="J18:AP18"/>
    <mergeCell ref="AQ18:BD18"/>
    <mergeCell ref="BE18:BR18"/>
    <mergeCell ref="BS18:CF18"/>
    <mergeCell ref="CG18:CT18"/>
    <mergeCell ref="DY34:EN34"/>
    <mergeCell ref="CU34:DH34"/>
    <mergeCell ref="J29:AP29"/>
    <mergeCell ref="AQ29:BD29"/>
    <mergeCell ref="BE29:BR29"/>
    <mergeCell ref="BS29:CF29"/>
    <mergeCell ref="CG31:CT31"/>
    <mergeCell ref="DY31:EN31"/>
    <mergeCell ref="J32:AP32"/>
    <mergeCell ref="AQ32:BD32"/>
    <mergeCell ref="EO35:FE35"/>
    <mergeCell ref="A35:H35"/>
    <mergeCell ref="J35:AP35"/>
    <mergeCell ref="AQ35:BD35"/>
    <mergeCell ref="BE35:BR35"/>
    <mergeCell ref="BS35:CF35"/>
    <mergeCell ref="CG35:CT35"/>
    <mergeCell ref="CU35:DH35"/>
    <mergeCell ref="DI35:DX35"/>
    <mergeCell ref="DY35:EN35"/>
    <mergeCell ref="CU19:DH19"/>
    <mergeCell ref="J28:AP28"/>
    <mergeCell ref="J21:AP21"/>
    <mergeCell ref="AQ21:BD21"/>
    <mergeCell ref="BE21:BR21"/>
    <mergeCell ref="BS21:CF21"/>
    <mergeCell ref="CG21:CT21"/>
    <mergeCell ref="CU21:DH21"/>
    <mergeCell ref="AQ22:BD22"/>
    <mergeCell ref="CG20:CT20"/>
    <mergeCell ref="DI19:DX19"/>
    <mergeCell ref="CU29:DH29"/>
    <mergeCell ref="DI29:DX29"/>
    <mergeCell ref="DY29:EN29"/>
    <mergeCell ref="EO29:FE29"/>
    <mergeCell ref="A16:H16"/>
    <mergeCell ref="J16:AP16"/>
    <mergeCell ref="AQ16:BD16"/>
    <mergeCell ref="BE16:BR16"/>
    <mergeCell ref="BS16:CF16"/>
    <mergeCell ref="CU16:DH16"/>
    <mergeCell ref="CG16:CT16"/>
    <mergeCell ref="EO28:FE28"/>
    <mergeCell ref="EO20:FE20"/>
    <mergeCell ref="DI21:DX21"/>
    <mergeCell ref="DY21:EN21"/>
    <mergeCell ref="EO25:FE25"/>
    <mergeCell ref="EO21:FE21"/>
    <mergeCell ref="DI22:DX22"/>
    <mergeCell ref="EO22:FE22"/>
    <mergeCell ref="CB3:EG3"/>
    <mergeCell ref="CB4:EG4"/>
    <mergeCell ref="AQ5:AT5"/>
    <mergeCell ref="A8:H9"/>
    <mergeCell ref="I8:AP9"/>
    <mergeCell ref="AQ8:BR8"/>
    <mergeCell ref="BS8:DH8"/>
    <mergeCell ref="DI8:FE8"/>
    <mergeCell ref="AQ9:BD9"/>
    <mergeCell ref="A6:FE6"/>
    <mergeCell ref="BE9:BR9"/>
    <mergeCell ref="BS9:CF9"/>
    <mergeCell ref="CG9:CT9"/>
    <mergeCell ref="CU9:DH9"/>
    <mergeCell ref="DI9:DX9"/>
    <mergeCell ref="DY9:EN9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A13:H13"/>
    <mergeCell ref="J13:AP13"/>
    <mergeCell ref="AQ13:BD13"/>
    <mergeCell ref="BE13:BR13"/>
    <mergeCell ref="BS13:CF13"/>
    <mergeCell ref="CG13:CT13"/>
    <mergeCell ref="J14:AP14"/>
    <mergeCell ref="AQ14:BD14"/>
    <mergeCell ref="BE14:BR14"/>
    <mergeCell ref="BS14:CF14"/>
    <mergeCell ref="CG14:CT14"/>
    <mergeCell ref="EO12:FE12"/>
    <mergeCell ref="CU13:DH13"/>
    <mergeCell ref="DI13:DX13"/>
    <mergeCell ref="DY13:EN13"/>
    <mergeCell ref="EO14:FE14"/>
    <mergeCell ref="DY28:EN28"/>
    <mergeCell ref="EO13:FE13"/>
    <mergeCell ref="CU14:DH14"/>
    <mergeCell ref="DI14:DX14"/>
    <mergeCell ref="DY14:EN14"/>
    <mergeCell ref="DI20:DX20"/>
    <mergeCell ref="DY20:EN20"/>
    <mergeCell ref="CU20:DH20"/>
    <mergeCell ref="DY19:EN19"/>
    <mergeCell ref="EO19:FE19"/>
    <mergeCell ref="A20:H20"/>
    <mergeCell ref="J20:AP20"/>
    <mergeCell ref="AQ20:BD20"/>
    <mergeCell ref="BE20:BR20"/>
    <mergeCell ref="BS20:CF20"/>
    <mergeCell ref="BS19:CF19"/>
    <mergeCell ref="AQ19:BD19"/>
    <mergeCell ref="CU15:DH15"/>
    <mergeCell ref="A14:H14"/>
    <mergeCell ref="DY26:EN26"/>
    <mergeCell ref="CU28:DH28"/>
    <mergeCell ref="DI28:DX28"/>
    <mergeCell ref="DY22:EN22"/>
    <mergeCell ref="DY27:EN27"/>
    <mergeCell ref="A22:H22"/>
    <mergeCell ref="J22:AP22"/>
    <mergeCell ref="AQ23:BD23"/>
    <mergeCell ref="EO24:FE24"/>
    <mergeCell ref="CU22:DH22"/>
    <mergeCell ref="DI25:DX25"/>
    <mergeCell ref="CU25:DH25"/>
    <mergeCell ref="CU24:DH24"/>
    <mergeCell ref="BS22:CF22"/>
    <mergeCell ref="CG22:CT22"/>
    <mergeCell ref="EO23:FE23"/>
    <mergeCell ref="CU23:DH23"/>
    <mergeCell ref="DI23:DX23"/>
    <mergeCell ref="DY24:EN24"/>
    <mergeCell ref="BE24:BR24"/>
    <mergeCell ref="BS24:CF24"/>
    <mergeCell ref="CG24:CT24"/>
    <mergeCell ref="CG23:CT23"/>
    <mergeCell ref="DY23:EN23"/>
    <mergeCell ref="BE23:BR23"/>
    <mergeCell ref="BS23:CF23"/>
    <mergeCell ref="DY25:EN25"/>
    <mergeCell ref="DI24:DX24"/>
    <mergeCell ref="A26:H26"/>
    <mergeCell ref="J26:AP26"/>
    <mergeCell ref="AQ26:BD26"/>
    <mergeCell ref="BE26:BR26"/>
    <mergeCell ref="BS26:CF26"/>
    <mergeCell ref="CG26:CT26"/>
    <mergeCell ref="CU26:DH26"/>
    <mergeCell ref="A25:H25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EO27:FE27"/>
    <mergeCell ref="DI26:DX26"/>
    <mergeCell ref="EO31:FE31"/>
    <mergeCell ref="DY32:EN32"/>
    <mergeCell ref="EO32:FE32"/>
    <mergeCell ref="CU32:DH32"/>
    <mergeCell ref="A31:H31"/>
    <mergeCell ref="J31:AP31"/>
    <mergeCell ref="AQ31:BD31"/>
    <mergeCell ref="BE31:BR31"/>
    <mergeCell ref="BS31:CF31"/>
    <mergeCell ref="A32:H32"/>
    <mergeCell ref="CG32:CT32"/>
    <mergeCell ref="BS34:CF34"/>
    <mergeCell ref="CG34:CT34"/>
    <mergeCell ref="J33:AP33"/>
    <mergeCell ref="AQ33:BD33"/>
    <mergeCell ref="BE33:BR33"/>
    <mergeCell ref="BS33:CF33"/>
    <mergeCell ref="CG33:CT33"/>
    <mergeCell ref="EO34:FE34"/>
    <mergeCell ref="DY33:EN33"/>
    <mergeCell ref="EO33:FE33"/>
    <mergeCell ref="DI32:DX32"/>
    <mergeCell ref="CU33:DH33"/>
    <mergeCell ref="DY30:EN30"/>
    <mergeCell ref="EO30:FE30"/>
    <mergeCell ref="DI33:DX33"/>
    <mergeCell ref="CU31:DH31"/>
    <mergeCell ref="DI31:DX31"/>
    <mergeCell ref="A33:H33"/>
    <mergeCell ref="CU30:DH30"/>
    <mergeCell ref="DI34:DX34"/>
    <mergeCell ref="A34:H34"/>
    <mergeCell ref="J34:AP34"/>
    <mergeCell ref="AQ34:BD34"/>
    <mergeCell ref="BE34:BR34"/>
    <mergeCell ref="DI30:DX30"/>
    <mergeCell ref="BE32:BR32"/>
    <mergeCell ref="BS32:CF32"/>
    <mergeCell ref="DI27:DX27"/>
    <mergeCell ref="A28:H28"/>
    <mergeCell ref="CG29:CT29"/>
    <mergeCell ref="A29:H29"/>
    <mergeCell ref="A23:H23"/>
    <mergeCell ref="J23:AP23"/>
    <mergeCell ref="A24:H24"/>
    <mergeCell ref="J24:AP24"/>
    <mergeCell ref="AQ24:BD24"/>
    <mergeCell ref="CG25:CT25"/>
    <mergeCell ref="A21:H21"/>
    <mergeCell ref="CG28:CT28"/>
    <mergeCell ref="BS28:CF28"/>
    <mergeCell ref="A30:H30"/>
    <mergeCell ref="J30:AP30"/>
    <mergeCell ref="BE25:BR25"/>
    <mergeCell ref="BE22:BR22"/>
    <mergeCell ref="BS25:CF25"/>
    <mergeCell ref="J25:AP25"/>
    <mergeCell ref="AQ25:BD25"/>
    <mergeCell ref="AQ30:BD30"/>
    <mergeCell ref="BE30:BR30"/>
    <mergeCell ref="BS30:CF30"/>
    <mergeCell ref="CG30:CT30"/>
    <mergeCell ref="BE28:BR28"/>
    <mergeCell ref="AQ28:BD28"/>
    <mergeCell ref="AQ17:BD17"/>
    <mergeCell ref="BS17:CF17"/>
    <mergeCell ref="CG17:CT17"/>
    <mergeCell ref="A19:H19"/>
    <mergeCell ref="J19:AP19"/>
    <mergeCell ref="BE19:BR19"/>
    <mergeCell ref="CG19:CT19"/>
    <mergeCell ref="BE17:BR17"/>
    <mergeCell ref="A17:H17"/>
    <mergeCell ref="J17:AP17"/>
    <mergeCell ref="A15:H15"/>
    <mergeCell ref="J15:AP15"/>
    <mergeCell ref="AQ15:BD15"/>
    <mergeCell ref="BE15:BR15"/>
    <mergeCell ref="BS15:CF15"/>
    <mergeCell ref="CG15:CT15"/>
    <mergeCell ref="DI15:DX15"/>
    <mergeCell ref="DY15:EN15"/>
    <mergeCell ref="EO15:FE15"/>
    <mergeCell ref="CU17:DH17"/>
    <mergeCell ref="DI17:DX17"/>
    <mergeCell ref="DY17:EN17"/>
    <mergeCell ref="EO17:FE17"/>
    <mergeCell ref="DI16:DX16"/>
    <mergeCell ref="DY16:EN16"/>
    <mergeCell ref="EO16:FE16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36"/>
  <sheetViews>
    <sheetView view="pageBreakPreview" zoomScaleSheetLayoutView="100" zoomScalePageLayoutView="0" workbookViewId="0" topLeftCell="A1">
      <selection activeCell="CV38" sqref="CV38"/>
    </sheetView>
  </sheetViews>
  <sheetFormatPr defaultColWidth="0.875" defaultRowHeight="12.75"/>
  <cols>
    <col min="1" max="111" width="0.875" style="11" customWidth="1"/>
    <col min="112" max="112" width="1.625" style="11" customWidth="1"/>
    <col min="113" max="171" width="0.875" style="11" customWidth="1"/>
    <col min="172" max="172" width="5.875" style="11" hidden="1" customWidth="1"/>
    <col min="173" max="176" width="0.875" style="11" customWidth="1"/>
    <col min="177" max="177" width="7.375" style="11" customWidth="1"/>
    <col min="178" max="179" width="0.875" style="11" customWidth="1"/>
    <col min="180" max="180" width="20.00390625" style="11" customWidth="1"/>
    <col min="181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60" t="s">
        <v>41</v>
      </c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</row>
    <row r="4" spans="80:137" s="8" customFormat="1" ht="11.25">
      <c r="CB4" s="61" t="s">
        <v>6</v>
      </c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</row>
    <row r="5" spans="42:47" s="13" customFormat="1" ht="15.75">
      <c r="AP5" s="15" t="s">
        <v>47</v>
      </c>
      <c r="AQ5" s="56" t="s">
        <v>89</v>
      </c>
      <c r="AR5" s="56"/>
      <c r="AS5" s="56"/>
      <c r="AT5" s="56"/>
      <c r="AU5" s="13" t="s">
        <v>26</v>
      </c>
    </row>
    <row r="6" spans="1:161" s="13" customFormat="1" ht="21.75" customHeight="1">
      <c r="A6" s="57" t="s">
        <v>45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</row>
    <row r="7" spans="1:161" s="13" customFormat="1" ht="21.75" customHeight="1">
      <c r="A7" s="57" t="s">
        <v>61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</row>
    <row r="9" spans="1:161" s="16" customFormat="1" ht="28.5" customHeight="1">
      <c r="A9" s="71" t="s">
        <v>9</v>
      </c>
      <c r="B9" s="72"/>
      <c r="C9" s="72"/>
      <c r="D9" s="72"/>
      <c r="E9" s="72"/>
      <c r="F9" s="72"/>
      <c r="G9" s="72"/>
      <c r="H9" s="73"/>
      <c r="I9" s="71" t="s">
        <v>10</v>
      </c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3"/>
      <c r="AQ9" s="65" t="s">
        <v>13</v>
      </c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7"/>
      <c r="BS9" s="65" t="s">
        <v>14</v>
      </c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7"/>
      <c r="DI9" s="65" t="s">
        <v>18</v>
      </c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7"/>
    </row>
    <row r="10" spans="1:161" s="16" customFormat="1" ht="66" customHeight="1">
      <c r="A10" s="74"/>
      <c r="B10" s="75"/>
      <c r="C10" s="75"/>
      <c r="D10" s="75"/>
      <c r="E10" s="75"/>
      <c r="F10" s="75"/>
      <c r="G10" s="75"/>
      <c r="H10" s="76"/>
      <c r="I10" s="74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6"/>
      <c r="AQ10" s="65" t="s">
        <v>11</v>
      </c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7"/>
      <c r="BE10" s="65" t="s">
        <v>12</v>
      </c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7"/>
      <c r="BS10" s="65" t="s">
        <v>15</v>
      </c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7"/>
      <c r="CG10" s="65" t="s">
        <v>16</v>
      </c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7"/>
      <c r="CU10" s="65" t="s">
        <v>17</v>
      </c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7"/>
      <c r="DI10" s="65" t="s">
        <v>19</v>
      </c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7"/>
      <c r="DY10" s="65" t="s">
        <v>20</v>
      </c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7"/>
      <c r="EO10" s="65" t="s">
        <v>21</v>
      </c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7"/>
    </row>
    <row r="11" spans="1:161" s="16" customFormat="1" ht="12.75">
      <c r="A11" s="68" t="s">
        <v>0</v>
      </c>
      <c r="B11" s="69"/>
      <c r="C11" s="69"/>
      <c r="D11" s="69"/>
      <c r="E11" s="69"/>
      <c r="F11" s="69"/>
      <c r="G11" s="69"/>
      <c r="H11" s="70"/>
      <c r="I11" s="68" t="s">
        <v>1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70"/>
      <c r="AQ11" s="68" t="s">
        <v>2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70"/>
      <c r="BE11" s="68" t="s">
        <v>3</v>
      </c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70"/>
      <c r="BS11" s="68" t="s">
        <v>4</v>
      </c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70"/>
      <c r="CG11" s="68" t="s">
        <v>5</v>
      </c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70"/>
      <c r="CU11" s="68" t="s">
        <v>8</v>
      </c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70"/>
      <c r="DI11" s="68" t="s">
        <v>22</v>
      </c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70"/>
      <c r="DY11" s="68" t="s">
        <v>23</v>
      </c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70"/>
      <c r="EO11" s="68" t="s">
        <v>24</v>
      </c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70"/>
    </row>
    <row r="12" spans="1:161" s="18" customFormat="1" ht="12.75">
      <c r="A12" s="47" t="s">
        <v>0</v>
      </c>
      <c r="B12" s="48"/>
      <c r="C12" s="48"/>
      <c r="D12" s="48"/>
      <c r="E12" s="48"/>
      <c r="F12" s="48"/>
      <c r="G12" s="48"/>
      <c r="H12" s="49"/>
      <c r="I12" s="17"/>
      <c r="J12" s="58" t="s">
        <v>27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9"/>
      <c r="AQ12" s="47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9"/>
      <c r="BE12" s="47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9"/>
      <c r="BS12" s="53">
        <f>BS13+BS24+BS34+BS35</f>
        <v>1244507.62357</v>
      </c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1"/>
      <c r="CG12" s="53">
        <f>CG13+CG24+CG34+CG35</f>
        <v>1243067.12357</v>
      </c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1"/>
      <c r="CU12" s="39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1"/>
      <c r="DI12" s="39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1"/>
      <c r="DY12" s="39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1"/>
      <c r="EO12" s="39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1"/>
    </row>
    <row r="13" spans="1:161" s="18" customFormat="1" ht="38.25" customHeight="1">
      <c r="A13" s="47" t="s">
        <v>1</v>
      </c>
      <c r="B13" s="48"/>
      <c r="C13" s="48"/>
      <c r="D13" s="48"/>
      <c r="E13" s="48"/>
      <c r="F13" s="48"/>
      <c r="G13" s="48"/>
      <c r="H13" s="49"/>
      <c r="I13" s="17"/>
      <c r="J13" s="58" t="s">
        <v>28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9"/>
      <c r="AQ13" s="47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9"/>
      <c r="BE13" s="47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9"/>
      <c r="BS13" s="53">
        <f>BS15+BS17+BS21</f>
        <v>1236091.26859</v>
      </c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1"/>
      <c r="CG13" s="53">
        <f>CG15+CG17+CG21</f>
        <v>1234650.76859</v>
      </c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1"/>
      <c r="CU13" s="39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1"/>
      <c r="DI13" s="80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2"/>
      <c r="DY13" s="80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2"/>
      <c r="EO13" s="80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2"/>
    </row>
    <row r="14" spans="1:177" s="16" customFormat="1" ht="12.75">
      <c r="A14" s="42" t="s">
        <v>29</v>
      </c>
      <c r="B14" s="43"/>
      <c r="C14" s="43"/>
      <c r="D14" s="43"/>
      <c r="E14" s="43"/>
      <c r="F14" s="43"/>
      <c r="G14" s="43"/>
      <c r="H14" s="44"/>
      <c r="I14" s="19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5"/>
      <c r="AQ14" s="42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4"/>
      <c r="BE14" s="42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4"/>
      <c r="BS14" s="27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9"/>
      <c r="CG14" s="27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9"/>
      <c r="CU14" s="27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9"/>
      <c r="DI14" s="30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2"/>
      <c r="DY14" s="30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2"/>
      <c r="EO14" s="30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2"/>
      <c r="FU14" s="18"/>
    </row>
    <row r="15" spans="1:161" s="18" customFormat="1" ht="37.5" customHeight="1">
      <c r="A15" s="47" t="s">
        <v>2</v>
      </c>
      <c r="B15" s="48"/>
      <c r="C15" s="48"/>
      <c r="D15" s="48"/>
      <c r="E15" s="48"/>
      <c r="F15" s="48"/>
      <c r="G15" s="48"/>
      <c r="H15" s="49"/>
      <c r="I15" s="17"/>
      <c r="J15" s="58" t="s">
        <v>30</v>
      </c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9"/>
      <c r="AQ15" s="47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9"/>
      <c r="BE15" s="47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9"/>
      <c r="BS15" s="53">
        <f>SUM(BS16:CF16)</f>
        <v>33692.100000000006</v>
      </c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5"/>
      <c r="CG15" s="53">
        <f>SUM(CG16:CT16)</f>
        <v>33692.1</v>
      </c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5"/>
      <c r="CU15" s="62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4"/>
      <c r="DI15" s="80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2"/>
      <c r="DY15" s="80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2"/>
      <c r="EO15" s="80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2"/>
    </row>
    <row r="16" spans="1:177" s="16" customFormat="1" ht="52.5" customHeight="1">
      <c r="A16" s="42" t="s">
        <v>31</v>
      </c>
      <c r="B16" s="43"/>
      <c r="C16" s="43"/>
      <c r="D16" s="43"/>
      <c r="E16" s="43"/>
      <c r="F16" s="43"/>
      <c r="G16" s="43"/>
      <c r="H16" s="44"/>
      <c r="I16" s="19"/>
      <c r="J16" s="34" t="s">
        <v>83</v>
      </c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  <c r="AQ16" s="42" t="s">
        <v>84</v>
      </c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4"/>
      <c r="BE16" s="42" t="s">
        <v>65</v>
      </c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4"/>
      <c r="BS16" s="33">
        <v>33692.100000000006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9"/>
      <c r="CG16" s="33">
        <v>33692.1</v>
      </c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9"/>
      <c r="CU16" s="36" t="s">
        <v>115</v>
      </c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8"/>
      <c r="DI16" s="77">
        <v>2.967</v>
      </c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9"/>
      <c r="DY16" s="65" t="s">
        <v>119</v>
      </c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7"/>
      <c r="EO16" s="30">
        <v>6</v>
      </c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2"/>
      <c r="FU16" s="18"/>
    </row>
    <row r="17" spans="1:161" s="18" customFormat="1" ht="12.75">
      <c r="A17" s="47" t="s">
        <v>3</v>
      </c>
      <c r="B17" s="48"/>
      <c r="C17" s="48"/>
      <c r="D17" s="48"/>
      <c r="E17" s="48"/>
      <c r="F17" s="48"/>
      <c r="G17" s="48"/>
      <c r="H17" s="49"/>
      <c r="I17" s="17"/>
      <c r="J17" s="58" t="s">
        <v>32</v>
      </c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9"/>
      <c r="AQ17" s="47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9"/>
      <c r="BE17" s="47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9"/>
      <c r="BS17" s="53">
        <f>SUM(BS18:CF20)</f>
        <v>1195182.03032</v>
      </c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1"/>
      <c r="CG17" s="53">
        <f>SUM(CG18:CT20)</f>
        <v>1193741.53032</v>
      </c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1"/>
      <c r="CU17" s="39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1"/>
      <c r="DI17" s="80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2"/>
      <c r="DY17" s="80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2"/>
      <c r="EO17" s="80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2"/>
    </row>
    <row r="18" spans="1:177" s="16" customFormat="1" ht="91.5" customHeight="1">
      <c r="A18" s="42" t="s">
        <v>33</v>
      </c>
      <c r="B18" s="43"/>
      <c r="C18" s="43"/>
      <c r="D18" s="43"/>
      <c r="E18" s="43"/>
      <c r="F18" s="43"/>
      <c r="G18" s="43"/>
      <c r="H18" s="44"/>
      <c r="I18" s="19"/>
      <c r="J18" s="34" t="s">
        <v>87</v>
      </c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42" t="s">
        <v>99</v>
      </c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4"/>
      <c r="BE18" s="42" t="s">
        <v>65</v>
      </c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4"/>
      <c r="BS18" s="33">
        <f>CG18</f>
        <v>1193558.19698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9"/>
      <c r="CG18" s="33">
        <v>1193558.19698</v>
      </c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9"/>
      <c r="CU18" s="36" t="s">
        <v>122</v>
      </c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8"/>
      <c r="DI18" s="30" t="s">
        <v>59</v>
      </c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2"/>
      <c r="DY18" s="30" t="s">
        <v>59</v>
      </c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2"/>
      <c r="EO18" s="30" t="s">
        <v>59</v>
      </c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2"/>
      <c r="FU18" s="18"/>
    </row>
    <row r="19" spans="1:177" s="16" customFormat="1" ht="51.75" customHeight="1">
      <c r="A19" s="42" t="s">
        <v>50</v>
      </c>
      <c r="B19" s="43"/>
      <c r="C19" s="43"/>
      <c r="D19" s="43"/>
      <c r="E19" s="43"/>
      <c r="F19" s="43"/>
      <c r="G19" s="43"/>
      <c r="H19" s="44"/>
      <c r="I19" s="19"/>
      <c r="J19" s="34" t="s">
        <v>96</v>
      </c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5"/>
      <c r="AQ19" s="42" t="s">
        <v>98</v>
      </c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4"/>
      <c r="BE19" s="42" t="s">
        <v>64</v>
      </c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4"/>
      <c r="BS19" s="33">
        <v>811.91667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9"/>
      <c r="CG19" s="33">
        <v>91.66667</v>
      </c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9"/>
      <c r="CU19" s="27" t="s">
        <v>43</v>
      </c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9"/>
      <c r="DI19" s="30" t="s">
        <v>59</v>
      </c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2"/>
      <c r="DY19" s="30" t="s">
        <v>59</v>
      </c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2"/>
      <c r="EO19" s="30" t="s">
        <v>59</v>
      </c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2"/>
      <c r="FU19" s="18"/>
    </row>
    <row r="20" spans="1:177" s="16" customFormat="1" ht="52.5" customHeight="1">
      <c r="A20" s="42" t="s">
        <v>72</v>
      </c>
      <c r="B20" s="43"/>
      <c r="C20" s="43"/>
      <c r="D20" s="43"/>
      <c r="E20" s="43"/>
      <c r="F20" s="43"/>
      <c r="G20" s="43"/>
      <c r="H20" s="44"/>
      <c r="I20" s="19"/>
      <c r="J20" s="34" t="s">
        <v>97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5"/>
      <c r="AQ20" s="42" t="s">
        <v>98</v>
      </c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4"/>
      <c r="BE20" s="42" t="s">
        <v>64</v>
      </c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4"/>
      <c r="BS20" s="33">
        <v>811.91667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9"/>
      <c r="CG20" s="33">
        <v>91.66667</v>
      </c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9"/>
      <c r="CU20" s="27" t="s">
        <v>43</v>
      </c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9"/>
      <c r="DI20" s="30" t="s">
        <v>59</v>
      </c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2"/>
      <c r="DY20" s="30" t="s">
        <v>59</v>
      </c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2"/>
      <c r="EO20" s="30" t="s">
        <v>59</v>
      </c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2"/>
      <c r="FU20" s="18"/>
    </row>
    <row r="21" spans="1:161" s="18" customFormat="1" ht="29.25" customHeight="1">
      <c r="A21" s="47" t="s">
        <v>4</v>
      </c>
      <c r="B21" s="48"/>
      <c r="C21" s="48"/>
      <c r="D21" s="48"/>
      <c r="E21" s="48"/>
      <c r="F21" s="48"/>
      <c r="G21" s="48"/>
      <c r="H21" s="49"/>
      <c r="I21" s="17"/>
      <c r="J21" s="58" t="s">
        <v>34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9"/>
      <c r="AQ21" s="47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9"/>
      <c r="BE21" s="47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9"/>
      <c r="BS21" s="53">
        <f>SUM(BS22:CF23)</f>
        <v>7217.1382699999995</v>
      </c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1"/>
      <c r="CG21" s="53">
        <f>SUM(CG22:CT23)</f>
        <v>7217.1382699999995</v>
      </c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1"/>
      <c r="CU21" s="53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1"/>
      <c r="DI21" s="80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2"/>
      <c r="DY21" s="80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2"/>
      <c r="EO21" s="80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2"/>
    </row>
    <row r="22" spans="1:177" s="16" customFormat="1" ht="65.25" customHeight="1">
      <c r="A22" s="42" t="s">
        <v>35</v>
      </c>
      <c r="B22" s="43"/>
      <c r="C22" s="43"/>
      <c r="D22" s="43"/>
      <c r="E22" s="43"/>
      <c r="F22" s="43"/>
      <c r="G22" s="43"/>
      <c r="H22" s="44"/>
      <c r="I22" s="19"/>
      <c r="J22" s="34" t="s">
        <v>100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  <c r="AQ22" s="42" t="s">
        <v>99</v>
      </c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4"/>
      <c r="BE22" s="42" t="s">
        <v>74</v>
      </c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4"/>
      <c r="BS22" s="33">
        <f>CG22</f>
        <v>5177.76516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9"/>
      <c r="CG22" s="33">
        <v>5177.76516</v>
      </c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9"/>
      <c r="CU22" s="27" t="s">
        <v>43</v>
      </c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9"/>
      <c r="DI22" s="77">
        <v>15.084</v>
      </c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9"/>
      <c r="DY22" s="65" t="s">
        <v>120</v>
      </c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7"/>
      <c r="EO22" s="30">
        <v>8</v>
      </c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2"/>
      <c r="FU22" s="18"/>
    </row>
    <row r="23" spans="1:177" s="16" customFormat="1" ht="65.25" customHeight="1">
      <c r="A23" s="42" t="s">
        <v>57</v>
      </c>
      <c r="B23" s="43"/>
      <c r="C23" s="43"/>
      <c r="D23" s="43"/>
      <c r="E23" s="43"/>
      <c r="F23" s="43"/>
      <c r="G23" s="43"/>
      <c r="H23" s="44"/>
      <c r="I23" s="19"/>
      <c r="J23" s="34" t="s">
        <v>101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5"/>
      <c r="AQ23" s="42" t="s">
        <v>99</v>
      </c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4"/>
      <c r="BE23" s="42" t="s">
        <v>74</v>
      </c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4"/>
      <c r="BS23" s="33">
        <f>CG23</f>
        <v>2039.37311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9"/>
      <c r="CG23" s="33">
        <v>2039.37311</v>
      </c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9"/>
      <c r="CU23" s="27" t="s">
        <v>43</v>
      </c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9"/>
      <c r="DI23" s="77">
        <v>1.7435</v>
      </c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9"/>
      <c r="DY23" s="65" t="s">
        <v>121</v>
      </c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7"/>
      <c r="EO23" s="30">
        <v>3</v>
      </c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2"/>
      <c r="FU23" s="18"/>
    </row>
    <row r="24" spans="1:180" s="18" customFormat="1" ht="38.25" customHeight="1">
      <c r="A24" s="47" t="s">
        <v>5</v>
      </c>
      <c r="B24" s="48"/>
      <c r="C24" s="48"/>
      <c r="D24" s="48"/>
      <c r="E24" s="48"/>
      <c r="F24" s="48"/>
      <c r="G24" s="48"/>
      <c r="H24" s="49"/>
      <c r="I24" s="17"/>
      <c r="J24" s="58" t="s">
        <v>36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9"/>
      <c r="AQ24" s="47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9"/>
      <c r="BE24" s="47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9"/>
      <c r="BS24" s="53">
        <f>SUM(BS25:CF33)</f>
        <v>8416.35498</v>
      </c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1"/>
      <c r="CG24" s="53">
        <f>SUM(CG25:CT33)</f>
        <v>8416.35498</v>
      </c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1"/>
      <c r="CU24" s="39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1"/>
      <c r="DI24" s="80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2"/>
      <c r="DY24" s="80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2"/>
      <c r="EO24" s="80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2"/>
      <c r="FU24" s="23"/>
      <c r="FV24" s="25"/>
      <c r="FW24" s="25"/>
      <c r="FX24" s="25"/>
    </row>
    <row r="25" spans="1:180" s="16" customFormat="1" ht="38.25" customHeight="1">
      <c r="A25" s="42" t="s">
        <v>37</v>
      </c>
      <c r="B25" s="43"/>
      <c r="C25" s="43"/>
      <c r="D25" s="43"/>
      <c r="E25" s="43"/>
      <c r="F25" s="43"/>
      <c r="G25" s="43"/>
      <c r="H25" s="44"/>
      <c r="I25" s="19"/>
      <c r="J25" s="34" t="s">
        <v>91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  <c r="AQ25" s="42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4"/>
      <c r="BE25" s="42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4"/>
      <c r="BS25" s="33">
        <f aca="true" t="shared" si="0" ref="BS25:BS32">CG25</f>
        <v>2535.4584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9"/>
      <c r="CG25" s="33">
        <v>2535.4584</v>
      </c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9"/>
      <c r="CU25" s="50" t="s">
        <v>43</v>
      </c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2"/>
      <c r="DI25" s="30" t="s">
        <v>59</v>
      </c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2"/>
      <c r="DY25" s="30" t="s">
        <v>59</v>
      </c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2"/>
      <c r="EO25" s="30" t="s">
        <v>59</v>
      </c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2"/>
      <c r="FP25" s="16">
        <f>CG25/$CG$12*100</f>
        <v>0.20396793961683615</v>
      </c>
      <c r="FU25" s="23"/>
      <c r="FV25" s="25"/>
      <c r="FW25" s="25"/>
      <c r="FX25" s="25"/>
    </row>
    <row r="26" spans="1:180" s="16" customFormat="1" ht="31.5" customHeight="1">
      <c r="A26" s="42" t="s">
        <v>51</v>
      </c>
      <c r="B26" s="43"/>
      <c r="C26" s="43"/>
      <c r="D26" s="43"/>
      <c r="E26" s="43"/>
      <c r="F26" s="43"/>
      <c r="G26" s="43"/>
      <c r="H26" s="44"/>
      <c r="I26" s="19"/>
      <c r="J26" s="34" t="s">
        <v>102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5"/>
      <c r="AQ26" s="42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4"/>
      <c r="BE26" s="42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4"/>
      <c r="BS26" s="33">
        <f t="shared" si="0"/>
        <v>3416.66668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9"/>
      <c r="CG26" s="33">
        <v>3416.66668</v>
      </c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9"/>
      <c r="CU26" s="50" t="s">
        <v>43</v>
      </c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2"/>
      <c r="DI26" s="30" t="s">
        <v>59</v>
      </c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2"/>
      <c r="DY26" s="30" t="s">
        <v>59</v>
      </c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2"/>
      <c r="EO26" s="30" t="s">
        <v>59</v>
      </c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  <c r="FP26" s="16">
        <f>CG26/$CG$12*100</f>
        <v>0.2748577784108373</v>
      </c>
      <c r="FU26" s="23"/>
      <c r="FV26" s="25"/>
      <c r="FW26" s="25"/>
      <c r="FX26" s="25"/>
    </row>
    <row r="27" spans="1:180" s="16" customFormat="1" ht="31.5" customHeight="1">
      <c r="A27" s="42" t="s">
        <v>52</v>
      </c>
      <c r="B27" s="43"/>
      <c r="C27" s="43"/>
      <c r="D27" s="43"/>
      <c r="E27" s="43"/>
      <c r="F27" s="43"/>
      <c r="G27" s="43"/>
      <c r="H27" s="44"/>
      <c r="I27" s="19"/>
      <c r="J27" s="34" t="s">
        <v>103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5"/>
      <c r="AQ27" s="42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4"/>
      <c r="BE27" s="42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4"/>
      <c r="BS27" s="33">
        <f t="shared" si="0"/>
        <v>360</v>
      </c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9"/>
      <c r="CG27" s="33">
        <v>360</v>
      </c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9"/>
      <c r="CU27" s="50" t="s">
        <v>43</v>
      </c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2"/>
      <c r="DI27" s="30" t="s">
        <v>59</v>
      </c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2"/>
      <c r="DY27" s="30" t="s">
        <v>59</v>
      </c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2"/>
      <c r="EO27" s="30" t="s">
        <v>59</v>
      </c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2"/>
      <c r="FP27" s="16">
        <f>CG27/$CG$12*100</f>
        <v>0.02896062434392969</v>
      </c>
      <c r="FU27" s="23"/>
      <c r="FV27" s="25"/>
      <c r="FW27" s="25"/>
      <c r="FX27" s="25"/>
    </row>
    <row r="28" spans="1:180" s="16" customFormat="1" ht="39" customHeight="1">
      <c r="A28" s="42" t="s">
        <v>53</v>
      </c>
      <c r="B28" s="43"/>
      <c r="C28" s="43"/>
      <c r="D28" s="43"/>
      <c r="E28" s="43"/>
      <c r="F28" s="43"/>
      <c r="G28" s="43"/>
      <c r="H28" s="44"/>
      <c r="I28" s="19"/>
      <c r="J28" s="34" t="s">
        <v>93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5"/>
      <c r="AQ28" s="42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4"/>
      <c r="BE28" s="42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4"/>
      <c r="BS28" s="33" t="s">
        <v>59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9"/>
      <c r="CG28" s="33" t="s">
        <v>59</v>
      </c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9"/>
      <c r="CU28" s="33" t="s">
        <v>59</v>
      </c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9"/>
      <c r="DI28" s="27" t="s">
        <v>59</v>
      </c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9"/>
      <c r="DY28" s="27" t="s">
        <v>59</v>
      </c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9"/>
      <c r="EO28" s="27" t="s">
        <v>59</v>
      </c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9"/>
      <c r="FP28" s="16" t="e">
        <f>CG28/$CG$12*100</f>
        <v>#VALUE!</v>
      </c>
      <c r="FU28" s="23"/>
      <c r="FV28" s="25"/>
      <c r="FW28" s="25"/>
      <c r="FX28" s="25"/>
    </row>
    <row r="29" spans="1:180" s="16" customFormat="1" ht="39" customHeight="1">
      <c r="A29" s="42" t="s">
        <v>54</v>
      </c>
      <c r="B29" s="43"/>
      <c r="C29" s="43"/>
      <c r="D29" s="43"/>
      <c r="E29" s="43"/>
      <c r="F29" s="43"/>
      <c r="G29" s="43"/>
      <c r="H29" s="44"/>
      <c r="I29" s="19"/>
      <c r="J29" s="34" t="s">
        <v>94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/>
      <c r="AQ29" s="42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4"/>
      <c r="BE29" s="42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4"/>
      <c r="BS29" s="33" t="s">
        <v>59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9"/>
      <c r="CG29" s="33" t="s">
        <v>59</v>
      </c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9"/>
      <c r="CU29" s="33" t="s">
        <v>59</v>
      </c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9"/>
      <c r="DI29" s="27" t="s">
        <v>59</v>
      </c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9"/>
      <c r="DY29" s="27" t="s">
        <v>59</v>
      </c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9"/>
      <c r="EO29" s="27" t="s">
        <v>59</v>
      </c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9"/>
      <c r="FU29" s="23"/>
      <c r="FV29" s="25"/>
      <c r="FW29" s="25"/>
      <c r="FX29" s="25"/>
    </row>
    <row r="30" spans="1:180" s="16" customFormat="1" ht="42.75" customHeight="1">
      <c r="A30" s="42" t="s">
        <v>58</v>
      </c>
      <c r="B30" s="43"/>
      <c r="C30" s="43"/>
      <c r="D30" s="43"/>
      <c r="E30" s="43"/>
      <c r="F30" s="43"/>
      <c r="G30" s="43"/>
      <c r="H30" s="44"/>
      <c r="I30" s="19"/>
      <c r="J30" s="34" t="s">
        <v>90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5"/>
      <c r="AQ30" s="42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4"/>
      <c r="BE30" s="42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4"/>
      <c r="BS30" s="33">
        <f t="shared" si="0"/>
        <v>1904.2299</v>
      </c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9"/>
      <c r="CG30" s="33">
        <v>1904.2299</v>
      </c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9"/>
      <c r="CU30" s="50" t="s">
        <v>43</v>
      </c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2"/>
      <c r="DI30" s="30" t="s">
        <v>59</v>
      </c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2"/>
      <c r="DY30" s="30" t="s">
        <v>59</v>
      </c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2"/>
      <c r="EO30" s="30" t="s">
        <v>59</v>
      </c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2"/>
      <c r="FU30" s="23"/>
      <c r="FV30" s="25"/>
      <c r="FW30" s="25"/>
      <c r="FX30" s="25"/>
    </row>
    <row r="31" spans="1:180" s="16" customFormat="1" ht="42" customHeight="1">
      <c r="A31" s="42" t="s">
        <v>68</v>
      </c>
      <c r="B31" s="43"/>
      <c r="C31" s="43"/>
      <c r="D31" s="43"/>
      <c r="E31" s="43"/>
      <c r="F31" s="43"/>
      <c r="G31" s="43"/>
      <c r="H31" s="44"/>
      <c r="I31" s="19"/>
      <c r="J31" s="34" t="s">
        <v>95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5"/>
      <c r="AQ31" s="42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4"/>
      <c r="BE31" s="42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4"/>
      <c r="BS31" s="33" t="s">
        <v>59</v>
      </c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9"/>
      <c r="CG31" s="33" t="s">
        <v>59</v>
      </c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9"/>
      <c r="CU31" s="33" t="s">
        <v>59</v>
      </c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9"/>
      <c r="DI31" s="27" t="s">
        <v>59</v>
      </c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9"/>
      <c r="DY31" s="27" t="s">
        <v>59</v>
      </c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9"/>
      <c r="EO31" s="27" t="s">
        <v>59</v>
      </c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9"/>
      <c r="FU31" s="23"/>
      <c r="FV31" s="25"/>
      <c r="FW31" s="25"/>
      <c r="FX31" s="25"/>
    </row>
    <row r="32" spans="1:180" s="16" customFormat="1" ht="31.5" customHeight="1">
      <c r="A32" s="42" t="s">
        <v>73</v>
      </c>
      <c r="B32" s="43"/>
      <c r="C32" s="43"/>
      <c r="D32" s="43"/>
      <c r="E32" s="43"/>
      <c r="F32" s="43"/>
      <c r="G32" s="43"/>
      <c r="H32" s="44"/>
      <c r="I32" s="19"/>
      <c r="J32" s="34" t="s">
        <v>104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5"/>
      <c r="AQ32" s="42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4"/>
      <c r="BE32" s="42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4"/>
      <c r="BS32" s="33">
        <f t="shared" si="0"/>
        <v>200</v>
      </c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9"/>
      <c r="CG32" s="33">
        <v>200</v>
      </c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9"/>
      <c r="CU32" s="50" t="s">
        <v>43</v>
      </c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2"/>
      <c r="DI32" s="30" t="s">
        <v>59</v>
      </c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2"/>
      <c r="DY32" s="30" t="s">
        <v>59</v>
      </c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2"/>
      <c r="EO32" s="30" t="s">
        <v>59</v>
      </c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2"/>
      <c r="FU32" s="23"/>
      <c r="FV32" s="25"/>
      <c r="FW32" s="25"/>
      <c r="FX32" s="25"/>
    </row>
    <row r="33" spans="1:180" s="16" customFormat="1" ht="31.5" customHeight="1">
      <c r="A33" s="42" t="s">
        <v>77</v>
      </c>
      <c r="B33" s="43"/>
      <c r="C33" s="43"/>
      <c r="D33" s="43"/>
      <c r="E33" s="43"/>
      <c r="F33" s="43"/>
      <c r="G33" s="43"/>
      <c r="H33" s="44"/>
      <c r="I33" s="19"/>
      <c r="J33" s="34" t="s">
        <v>92</v>
      </c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5"/>
      <c r="AQ33" s="42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4"/>
      <c r="BE33" s="42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4"/>
      <c r="BS33" s="33" t="s">
        <v>59</v>
      </c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9"/>
      <c r="CG33" s="33" t="s">
        <v>59</v>
      </c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9"/>
      <c r="CU33" s="33" t="s">
        <v>59</v>
      </c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9"/>
      <c r="DI33" s="27" t="s">
        <v>59</v>
      </c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9"/>
      <c r="DY33" s="27" t="s">
        <v>59</v>
      </c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9"/>
      <c r="EO33" s="27" t="s">
        <v>59</v>
      </c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9"/>
      <c r="FU33" s="23"/>
      <c r="FV33" s="25"/>
      <c r="FW33" s="25"/>
      <c r="FX33" s="25"/>
    </row>
    <row r="34" spans="1:161" s="18" customFormat="1" ht="25.5" customHeight="1">
      <c r="A34" s="47" t="s">
        <v>8</v>
      </c>
      <c r="B34" s="48"/>
      <c r="C34" s="48"/>
      <c r="D34" s="48"/>
      <c r="E34" s="48"/>
      <c r="F34" s="48"/>
      <c r="G34" s="48"/>
      <c r="H34" s="49"/>
      <c r="I34" s="17"/>
      <c r="J34" s="58" t="s">
        <v>38</v>
      </c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9"/>
      <c r="AQ34" s="47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9"/>
      <c r="BE34" s="47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9"/>
      <c r="BS34" s="53">
        <v>0</v>
      </c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1"/>
      <c r="CG34" s="53">
        <v>0</v>
      </c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1"/>
      <c r="CU34" s="39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1"/>
      <c r="DI34" s="80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2"/>
      <c r="DY34" s="80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2"/>
      <c r="EO34" s="80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2"/>
    </row>
    <row r="35" spans="1:161" s="18" customFormat="1" ht="25.5" customHeight="1">
      <c r="A35" s="47" t="s">
        <v>22</v>
      </c>
      <c r="B35" s="48"/>
      <c r="C35" s="48"/>
      <c r="D35" s="48"/>
      <c r="E35" s="48"/>
      <c r="F35" s="48"/>
      <c r="G35" s="48"/>
      <c r="H35" s="49"/>
      <c r="I35" s="17"/>
      <c r="J35" s="58" t="s">
        <v>39</v>
      </c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9"/>
      <c r="AQ35" s="47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9"/>
      <c r="BE35" s="47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9"/>
      <c r="BS35" s="53">
        <f>SUM(BS36:CF36)</f>
        <v>0</v>
      </c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1"/>
      <c r="CG35" s="53">
        <f>SUM(CG36:CT36)</f>
        <v>0</v>
      </c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1"/>
      <c r="CU35" s="39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1"/>
      <c r="DI35" s="80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2"/>
      <c r="DY35" s="80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2"/>
      <c r="EO35" s="80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2"/>
    </row>
    <row r="36" spans="1:161" s="16" customFormat="1" ht="32.25" customHeight="1">
      <c r="A36" s="42" t="s">
        <v>40</v>
      </c>
      <c r="B36" s="43"/>
      <c r="C36" s="43"/>
      <c r="D36" s="43"/>
      <c r="E36" s="43"/>
      <c r="F36" s="43"/>
      <c r="G36" s="43"/>
      <c r="H36" s="44"/>
      <c r="I36" s="19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5"/>
      <c r="AQ36" s="42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4"/>
      <c r="BE36" s="42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4"/>
      <c r="BS36" s="33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9"/>
      <c r="CG36" s="33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9"/>
      <c r="CU36" s="50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2"/>
      <c r="DI36" s="30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2"/>
      <c r="DY36" s="30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2"/>
      <c r="EO36" s="30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2"/>
    </row>
  </sheetData>
  <sheetProtection/>
  <mergeCells count="278">
    <mergeCell ref="DY29:EN29"/>
    <mergeCell ref="EO29:FE29"/>
    <mergeCell ref="A29:H29"/>
    <mergeCell ref="J29:AP29"/>
    <mergeCell ref="AQ29:BD29"/>
    <mergeCell ref="BE29:BR29"/>
    <mergeCell ref="BS29:CF29"/>
    <mergeCell ref="DY20:EN20"/>
    <mergeCell ref="EO20:FE20"/>
    <mergeCell ref="A22:H22"/>
    <mergeCell ref="J22:AP22"/>
    <mergeCell ref="AQ22:BD22"/>
    <mergeCell ref="BE22:BR22"/>
    <mergeCell ref="BS22:CF22"/>
    <mergeCell ref="EO22:FE22"/>
    <mergeCell ref="A21:H21"/>
    <mergeCell ref="J21:AP21"/>
    <mergeCell ref="AQ21:BD21"/>
    <mergeCell ref="CG29:CT29"/>
    <mergeCell ref="CU20:DH20"/>
    <mergeCell ref="DI20:DX20"/>
    <mergeCell ref="CU29:DH29"/>
    <mergeCell ref="DI29:DX29"/>
    <mergeCell ref="CG28:CT28"/>
    <mergeCell ref="AQ26:BD26"/>
    <mergeCell ref="BS27:CF27"/>
    <mergeCell ref="CG27:CT27"/>
    <mergeCell ref="A20:H20"/>
    <mergeCell ref="J20:AP20"/>
    <mergeCell ref="AQ20:BD20"/>
    <mergeCell ref="BE20:BR20"/>
    <mergeCell ref="BS20:CF20"/>
    <mergeCell ref="CG20:CT20"/>
    <mergeCell ref="J19:AP19"/>
    <mergeCell ref="AQ19:BD19"/>
    <mergeCell ref="BE19:BR19"/>
    <mergeCell ref="BS19:CF19"/>
    <mergeCell ref="CG19:CT19"/>
    <mergeCell ref="CU19:DH19"/>
    <mergeCell ref="A30:H30"/>
    <mergeCell ref="J30:AP30"/>
    <mergeCell ref="AQ30:BD30"/>
    <mergeCell ref="BE30:BR30"/>
    <mergeCell ref="BS30:CF30"/>
    <mergeCell ref="CG30:CT30"/>
    <mergeCell ref="CU30:DH30"/>
    <mergeCell ref="DI30:DX30"/>
    <mergeCell ref="DY30:EN30"/>
    <mergeCell ref="EO30:FE30"/>
    <mergeCell ref="A31:H31"/>
    <mergeCell ref="J31:AP31"/>
    <mergeCell ref="AQ31:BD31"/>
    <mergeCell ref="BE31:BR31"/>
    <mergeCell ref="BS31:CF31"/>
    <mergeCell ref="CG31:CT31"/>
    <mergeCell ref="EO31:FE31"/>
    <mergeCell ref="A32:H32"/>
    <mergeCell ref="J32:AP32"/>
    <mergeCell ref="AQ32:BD32"/>
    <mergeCell ref="BE32:BR32"/>
    <mergeCell ref="BS32:CF32"/>
    <mergeCell ref="CG32:CT32"/>
    <mergeCell ref="A33:H33"/>
    <mergeCell ref="J33:AP33"/>
    <mergeCell ref="AQ33:BD33"/>
    <mergeCell ref="BE33:BR33"/>
    <mergeCell ref="BS33:CF33"/>
    <mergeCell ref="CG33:CT33"/>
    <mergeCell ref="EO33:FE33"/>
    <mergeCell ref="DI27:DX27"/>
    <mergeCell ref="DY27:EN27"/>
    <mergeCell ref="CU32:DH32"/>
    <mergeCell ref="DI32:DX32"/>
    <mergeCell ref="DY32:EN32"/>
    <mergeCell ref="EO32:FE32"/>
    <mergeCell ref="CU31:DH31"/>
    <mergeCell ref="DI31:DX31"/>
    <mergeCell ref="DY31:EN31"/>
    <mergeCell ref="DI19:DX19"/>
    <mergeCell ref="DY19:EN19"/>
    <mergeCell ref="EO19:FE19"/>
    <mergeCell ref="BE18:BR18"/>
    <mergeCell ref="A17:H17"/>
    <mergeCell ref="J17:AP17"/>
    <mergeCell ref="AQ17:BD17"/>
    <mergeCell ref="BE17:BR17"/>
    <mergeCell ref="A19:H19"/>
    <mergeCell ref="A18:H18"/>
    <mergeCell ref="CB3:EG3"/>
    <mergeCell ref="CB4:EG4"/>
    <mergeCell ref="AQ5:AT5"/>
    <mergeCell ref="A9:H10"/>
    <mergeCell ref="I9:AP10"/>
    <mergeCell ref="BS9:DH9"/>
    <mergeCell ref="AQ9:BR9"/>
    <mergeCell ref="CG10:CT10"/>
    <mergeCell ref="A6:FE6"/>
    <mergeCell ref="DI9:FE9"/>
    <mergeCell ref="J18:AP18"/>
    <mergeCell ref="AQ18:BD18"/>
    <mergeCell ref="CG11:CT11"/>
    <mergeCell ref="CU11:DH11"/>
    <mergeCell ref="DI11:DX11"/>
    <mergeCell ref="DY11:EN11"/>
    <mergeCell ref="I11:AP11"/>
    <mergeCell ref="AQ11:BD11"/>
    <mergeCell ref="DI13:DX13"/>
    <mergeCell ref="DY15:EN15"/>
    <mergeCell ref="BE10:BR10"/>
    <mergeCell ref="DI12:DX12"/>
    <mergeCell ref="DY12:EN12"/>
    <mergeCell ref="EO10:FE10"/>
    <mergeCell ref="DI10:DX10"/>
    <mergeCell ref="DY10:EN10"/>
    <mergeCell ref="BE11:BR11"/>
    <mergeCell ref="BS11:CF11"/>
    <mergeCell ref="CU10:DH10"/>
    <mergeCell ref="BS10:CF10"/>
    <mergeCell ref="AQ10:BD10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A11:H11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I16:DX16"/>
    <mergeCell ref="CU16:DH16"/>
    <mergeCell ref="DY16:EN16"/>
    <mergeCell ref="EO16:FE16"/>
    <mergeCell ref="AQ15:BD15"/>
    <mergeCell ref="BE15:BR15"/>
    <mergeCell ref="BS15:CF15"/>
    <mergeCell ref="CG15:CT15"/>
    <mergeCell ref="CU15:DH15"/>
    <mergeCell ref="DI15:DX15"/>
    <mergeCell ref="BS17:CF17"/>
    <mergeCell ref="CU17:DH17"/>
    <mergeCell ref="EO18:FE18"/>
    <mergeCell ref="CG17:CT17"/>
    <mergeCell ref="EO17:FE17"/>
    <mergeCell ref="DI17:DX17"/>
    <mergeCell ref="DY17:EN17"/>
    <mergeCell ref="CU18:DH18"/>
    <mergeCell ref="DI18:DX18"/>
    <mergeCell ref="DY18:EN18"/>
    <mergeCell ref="A28:H28"/>
    <mergeCell ref="J28:AP28"/>
    <mergeCell ref="AQ28:BD28"/>
    <mergeCell ref="BE28:BR28"/>
    <mergeCell ref="BS28:CF28"/>
    <mergeCell ref="EO21:FE21"/>
    <mergeCell ref="CU21:DH21"/>
    <mergeCell ref="DI21:DX21"/>
    <mergeCell ref="DI26:DX26"/>
    <mergeCell ref="DY26:EN26"/>
    <mergeCell ref="DY21:EN21"/>
    <mergeCell ref="CU22:DH22"/>
    <mergeCell ref="DI22:DX22"/>
    <mergeCell ref="DY22:EN22"/>
    <mergeCell ref="BE21:BR21"/>
    <mergeCell ref="BS21:CF21"/>
    <mergeCell ref="CG21:CT21"/>
    <mergeCell ref="CG22:CT22"/>
    <mergeCell ref="A34:H34"/>
    <mergeCell ref="EO24:FE24"/>
    <mergeCell ref="A27:H27"/>
    <mergeCell ref="J27:AP27"/>
    <mergeCell ref="AQ27:BD27"/>
    <mergeCell ref="BE27:BR27"/>
    <mergeCell ref="A24:H24"/>
    <mergeCell ref="BE24:BR24"/>
    <mergeCell ref="BS24:CF24"/>
    <mergeCell ref="CG24:CT24"/>
    <mergeCell ref="J34:AP34"/>
    <mergeCell ref="AQ34:BD34"/>
    <mergeCell ref="BE34:BR34"/>
    <mergeCell ref="BS34:CF34"/>
    <mergeCell ref="CG34:CT34"/>
    <mergeCell ref="EO34:FE34"/>
    <mergeCell ref="DI34:DX34"/>
    <mergeCell ref="DY34:EN34"/>
    <mergeCell ref="CU34:DH34"/>
    <mergeCell ref="A35:H35"/>
    <mergeCell ref="J35:AP35"/>
    <mergeCell ref="AQ35:BD35"/>
    <mergeCell ref="BE35:BR35"/>
    <mergeCell ref="BS35:CF35"/>
    <mergeCell ref="CG35:CT35"/>
    <mergeCell ref="CU35:DH35"/>
    <mergeCell ref="DI35:DX35"/>
    <mergeCell ref="DY35:EN35"/>
    <mergeCell ref="EO35:FE35"/>
    <mergeCell ref="CU27:DH27"/>
    <mergeCell ref="DY28:EN28"/>
    <mergeCell ref="EO28:FE28"/>
    <mergeCell ref="CU33:DH33"/>
    <mergeCell ref="DI33:DX33"/>
    <mergeCell ref="DY33:EN33"/>
    <mergeCell ref="EO27:FE27"/>
    <mergeCell ref="CG16:CT16"/>
    <mergeCell ref="BS18:CF18"/>
    <mergeCell ref="CU26:DH26"/>
    <mergeCell ref="CG18:CT18"/>
    <mergeCell ref="CG25:CT25"/>
    <mergeCell ref="EO25:FE25"/>
    <mergeCell ref="CU25:DH25"/>
    <mergeCell ref="DI25:DX25"/>
    <mergeCell ref="EO26:FE26"/>
    <mergeCell ref="J24:AP24"/>
    <mergeCell ref="AQ24:BD24"/>
    <mergeCell ref="CU28:DH28"/>
    <mergeCell ref="DI28:DX28"/>
    <mergeCell ref="BE23:BR23"/>
    <mergeCell ref="BS23:CF23"/>
    <mergeCell ref="CG23:CT23"/>
    <mergeCell ref="BE26:BR26"/>
    <mergeCell ref="BS26:CF26"/>
    <mergeCell ref="CG26:CT26"/>
    <mergeCell ref="A16:H16"/>
    <mergeCell ref="J16:AP16"/>
    <mergeCell ref="AQ16:BD16"/>
    <mergeCell ref="BE16:BR16"/>
    <mergeCell ref="BS16:CF16"/>
    <mergeCell ref="A7:FE7"/>
    <mergeCell ref="EO15:FE15"/>
    <mergeCell ref="EO14:FE14"/>
    <mergeCell ref="A15:H15"/>
    <mergeCell ref="J15:AP15"/>
    <mergeCell ref="DI36:DX36"/>
    <mergeCell ref="DY36:EN36"/>
    <mergeCell ref="EO36:FE36"/>
    <mergeCell ref="A26:H26"/>
    <mergeCell ref="J26:AP26"/>
    <mergeCell ref="A25:H25"/>
    <mergeCell ref="J25:AP25"/>
    <mergeCell ref="AQ25:BD25"/>
    <mergeCell ref="BE25:BR25"/>
    <mergeCell ref="BS25:CF25"/>
    <mergeCell ref="DY25:EN25"/>
    <mergeCell ref="EO23:FE23"/>
    <mergeCell ref="CU24:DH24"/>
    <mergeCell ref="CU23:DH23"/>
    <mergeCell ref="DI23:DX23"/>
    <mergeCell ref="DY23:EN23"/>
    <mergeCell ref="DY24:EN24"/>
    <mergeCell ref="DI24:DX24"/>
    <mergeCell ref="CU36:DH36"/>
    <mergeCell ref="A23:H23"/>
    <mergeCell ref="J23:AP23"/>
    <mergeCell ref="A36:H36"/>
    <mergeCell ref="J36:AP36"/>
    <mergeCell ref="AQ36:BD36"/>
    <mergeCell ref="BE36:BR36"/>
    <mergeCell ref="BS36:CF36"/>
    <mergeCell ref="CG36:CT36"/>
    <mergeCell ref="AQ23:BD23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portrait" paperSize="9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BK28" sqref="BK28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60" t="s">
        <v>41</v>
      </c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</row>
    <row r="4" spans="80:137" s="8" customFormat="1" ht="11.25">
      <c r="CB4" s="61" t="s">
        <v>6</v>
      </c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</row>
    <row r="5" spans="42:47" s="13" customFormat="1" ht="15.75">
      <c r="AP5" s="15" t="s">
        <v>47</v>
      </c>
      <c r="AQ5" s="56" t="s">
        <v>89</v>
      </c>
      <c r="AR5" s="56"/>
      <c r="AS5" s="56"/>
      <c r="AT5" s="56"/>
      <c r="AU5" s="13" t="s">
        <v>26</v>
      </c>
    </row>
    <row r="6" spans="1:161" s="13" customFormat="1" ht="21.75" customHeight="1">
      <c r="A6" s="57" t="s">
        <v>45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</row>
    <row r="7" spans="1:161" s="13" customFormat="1" ht="21.75" customHeight="1">
      <c r="A7" s="57" t="s">
        <v>62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</row>
    <row r="9" spans="1:161" s="16" customFormat="1" ht="28.5" customHeight="1">
      <c r="A9" s="71" t="s">
        <v>9</v>
      </c>
      <c r="B9" s="72"/>
      <c r="C9" s="72"/>
      <c r="D9" s="72"/>
      <c r="E9" s="72"/>
      <c r="F9" s="72"/>
      <c r="G9" s="72"/>
      <c r="H9" s="73"/>
      <c r="I9" s="71" t="s">
        <v>10</v>
      </c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3"/>
      <c r="AQ9" s="65" t="s">
        <v>13</v>
      </c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7"/>
      <c r="BS9" s="65" t="s">
        <v>14</v>
      </c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7"/>
      <c r="DI9" s="65" t="s">
        <v>18</v>
      </c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7"/>
    </row>
    <row r="10" spans="1:161" s="16" customFormat="1" ht="66" customHeight="1">
      <c r="A10" s="74"/>
      <c r="B10" s="75"/>
      <c r="C10" s="75"/>
      <c r="D10" s="75"/>
      <c r="E10" s="75"/>
      <c r="F10" s="75"/>
      <c r="G10" s="75"/>
      <c r="H10" s="76"/>
      <c r="I10" s="74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6"/>
      <c r="AQ10" s="65" t="s">
        <v>11</v>
      </c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7"/>
      <c r="BE10" s="65" t="s">
        <v>12</v>
      </c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7"/>
      <c r="BS10" s="65" t="s">
        <v>15</v>
      </c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7"/>
      <c r="CG10" s="65" t="s">
        <v>16</v>
      </c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7"/>
      <c r="CU10" s="65" t="s">
        <v>17</v>
      </c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7"/>
      <c r="DI10" s="65" t="s">
        <v>19</v>
      </c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7"/>
      <c r="DY10" s="65" t="s">
        <v>20</v>
      </c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7"/>
      <c r="EO10" s="65" t="s">
        <v>21</v>
      </c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7"/>
    </row>
    <row r="11" spans="1:161" s="16" customFormat="1" ht="12.75">
      <c r="A11" s="68" t="s">
        <v>0</v>
      </c>
      <c r="B11" s="69"/>
      <c r="C11" s="69"/>
      <c r="D11" s="69"/>
      <c r="E11" s="69"/>
      <c r="F11" s="69"/>
      <c r="G11" s="69"/>
      <c r="H11" s="70"/>
      <c r="I11" s="68" t="s">
        <v>1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70"/>
      <c r="AQ11" s="68" t="s">
        <v>2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70"/>
      <c r="BE11" s="68" t="s">
        <v>3</v>
      </c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70"/>
      <c r="BS11" s="68" t="s">
        <v>4</v>
      </c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70"/>
      <c r="CG11" s="68" t="s">
        <v>5</v>
      </c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70"/>
      <c r="CU11" s="68" t="s">
        <v>8</v>
      </c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70"/>
      <c r="DI11" s="68" t="s">
        <v>22</v>
      </c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70"/>
      <c r="DY11" s="68" t="s">
        <v>23</v>
      </c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70"/>
      <c r="EO11" s="68" t="s">
        <v>24</v>
      </c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70"/>
    </row>
    <row r="12" spans="1:161" s="18" customFormat="1" ht="12.75">
      <c r="A12" s="47" t="s">
        <v>0</v>
      </c>
      <c r="B12" s="48"/>
      <c r="C12" s="48"/>
      <c r="D12" s="48"/>
      <c r="E12" s="48"/>
      <c r="F12" s="48"/>
      <c r="G12" s="48"/>
      <c r="H12" s="49"/>
      <c r="I12" s="17"/>
      <c r="J12" s="58" t="s">
        <v>27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9"/>
      <c r="AQ12" s="47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9"/>
      <c r="BE12" s="47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9"/>
      <c r="BS12" s="53">
        <f>BS13+BS21+BS23+BS24</f>
        <v>0</v>
      </c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5"/>
      <c r="CG12" s="53">
        <f>CG13+CG21+CG23+CG24</f>
        <v>0</v>
      </c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5"/>
      <c r="CU12" s="39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1"/>
      <c r="DI12" s="39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1"/>
      <c r="DY12" s="39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1"/>
      <c r="EO12" s="39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1"/>
    </row>
    <row r="13" spans="1:161" s="18" customFormat="1" ht="38.25" customHeight="1">
      <c r="A13" s="47" t="s">
        <v>1</v>
      </c>
      <c r="B13" s="48"/>
      <c r="C13" s="48"/>
      <c r="D13" s="48"/>
      <c r="E13" s="48"/>
      <c r="F13" s="48"/>
      <c r="G13" s="48"/>
      <c r="H13" s="49"/>
      <c r="I13" s="17"/>
      <c r="J13" s="58" t="s">
        <v>28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9"/>
      <c r="AQ13" s="47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9"/>
      <c r="BE13" s="47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9"/>
      <c r="BS13" s="53">
        <f>BS15+BS17+BS19</f>
        <v>0</v>
      </c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5"/>
      <c r="CG13" s="53">
        <f>CG15+CG17+CG19</f>
        <v>0</v>
      </c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5"/>
      <c r="CU13" s="39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1"/>
      <c r="DI13" s="39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1"/>
      <c r="DY13" s="39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1"/>
      <c r="EO13" s="39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pans="1:161" s="16" customFormat="1" ht="12.75">
      <c r="A14" s="42" t="s">
        <v>29</v>
      </c>
      <c r="B14" s="43"/>
      <c r="C14" s="43"/>
      <c r="D14" s="43"/>
      <c r="E14" s="43"/>
      <c r="F14" s="43"/>
      <c r="G14" s="43"/>
      <c r="H14" s="44"/>
      <c r="I14" s="19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5"/>
      <c r="AQ14" s="42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4"/>
      <c r="BE14" s="42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4"/>
      <c r="BS14" s="33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6"/>
      <c r="CG14" s="33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6"/>
      <c r="CU14" s="27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9"/>
      <c r="DI14" s="27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9"/>
      <c r="DY14" s="27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9"/>
      <c r="EO14" s="27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9"/>
    </row>
    <row r="15" spans="1:161" s="18" customFormat="1" ht="37.5" customHeight="1">
      <c r="A15" s="47" t="s">
        <v>2</v>
      </c>
      <c r="B15" s="48"/>
      <c r="C15" s="48"/>
      <c r="D15" s="48"/>
      <c r="E15" s="48"/>
      <c r="F15" s="48"/>
      <c r="G15" s="48"/>
      <c r="H15" s="49"/>
      <c r="I15" s="17"/>
      <c r="J15" s="58" t="s">
        <v>30</v>
      </c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9"/>
      <c r="AQ15" s="47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9"/>
      <c r="BE15" s="47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9"/>
      <c r="BS15" s="53">
        <f>SUM(BS16:CF16)</f>
        <v>0</v>
      </c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5"/>
      <c r="CG15" s="53">
        <f>SUM(CG16:CT16)</f>
        <v>0</v>
      </c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5"/>
      <c r="CU15" s="62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4"/>
      <c r="DI15" s="39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1"/>
      <c r="DY15" s="39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1"/>
      <c r="EO15" s="39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1"/>
    </row>
    <row r="16" spans="1:161" s="16" customFormat="1" ht="16.5" customHeight="1">
      <c r="A16" s="42" t="s">
        <v>31</v>
      </c>
      <c r="B16" s="43"/>
      <c r="C16" s="43"/>
      <c r="D16" s="43"/>
      <c r="E16" s="43"/>
      <c r="F16" s="43"/>
      <c r="G16" s="43"/>
      <c r="H16" s="44"/>
      <c r="I16" s="19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  <c r="AQ16" s="42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4"/>
      <c r="BE16" s="42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4"/>
      <c r="BS16" s="33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6"/>
      <c r="CG16" s="33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6"/>
      <c r="CU16" s="50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2"/>
      <c r="DI16" s="27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9"/>
      <c r="DY16" s="50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2"/>
      <c r="EO16" s="27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9"/>
    </row>
    <row r="17" spans="1:161" s="18" customFormat="1" ht="12.75">
      <c r="A17" s="47" t="s">
        <v>3</v>
      </c>
      <c r="B17" s="48"/>
      <c r="C17" s="48"/>
      <c r="D17" s="48"/>
      <c r="E17" s="48"/>
      <c r="F17" s="48"/>
      <c r="G17" s="48"/>
      <c r="H17" s="49"/>
      <c r="I17" s="17"/>
      <c r="J17" s="58" t="s">
        <v>32</v>
      </c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9"/>
      <c r="AQ17" s="47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9"/>
      <c r="BE17" s="47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9"/>
      <c r="BS17" s="53">
        <f>SUM(BS18:CF18)</f>
        <v>0</v>
      </c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5"/>
      <c r="CG17" s="53">
        <f>SUM(CG18:CT18)</f>
        <v>0</v>
      </c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5"/>
      <c r="CU17" s="39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1"/>
      <c r="DI17" s="39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1"/>
      <c r="DY17" s="39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1"/>
      <c r="EO17" s="39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1"/>
    </row>
    <row r="18" spans="1:161" s="16" customFormat="1" ht="13.5" customHeight="1">
      <c r="A18" s="42" t="s">
        <v>33</v>
      </c>
      <c r="B18" s="43"/>
      <c r="C18" s="43"/>
      <c r="D18" s="43"/>
      <c r="E18" s="43"/>
      <c r="F18" s="43"/>
      <c r="G18" s="43"/>
      <c r="H18" s="44"/>
      <c r="I18" s="19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42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4"/>
      <c r="BE18" s="42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4"/>
      <c r="BS18" s="33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6"/>
      <c r="CG18" s="33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6"/>
      <c r="CU18" s="27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9"/>
      <c r="DI18" s="27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9"/>
      <c r="DY18" s="27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9"/>
      <c r="EO18" s="27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9"/>
    </row>
    <row r="19" spans="1:161" s="18" customFormat="1" ht="25.5" customHeight="1">
      <c r="A19" s="47" t="s">
        <v>4</v>
      </c>
      <c r="B19" s="48"/>
      <c r="C19" s="48"/>
      <c r="D19" s="48"/>
      <c r="E19" s="48"/>
      <c r="F19" s="48"/>
      <c r="G19" s="48"/>
      <c r="H19" s="49"/>
      <c r="I19" s="17"/>
      <c r="J19" s="58" t="s">
        <v>34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9"/>
      <c r="AQ19" s="47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9"/>
      <c r="BE19" s="47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9"/>
      <c r="BS19" s="53">
        <f>SUM(BS20:CF20)</f>
        <v>0</v>
      </c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5"/>
      <c r="CG19" s="53">
        <f>SUM(CG20:CT20)</f>
        <v>0</v>
      </c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5"/>
      <c r="CU19" s="53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1"/>
      <c r="DI19" s="39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1"/>
      <c r="DY19" s="39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1"/>
      <c r="EO19" s="39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1"/>
    </row>
    <row r="20" spans="1:161" s="16" customFormat="1" ht="17.25" customHeight="1">
      <c r="A20" s="42" t="s">
        <v>35</v>
      </c>
      <c r="B20" s="43"/>
      <c r="C20" s="43"/>
      <c r="D20" s="43"/>
      <c r="E20" s="43"/>
      <c r="F20" s="43"/>
      <c r="G20" s="43"/>
      <c r="H20" s="44"/>
      <c r="I20" s="19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5"/>
      <c r="AQ20" s="42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4"/>
      <c r="BE20" s="42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4"/>
      <c r="BS20" s="33">
        <v>0</v>
      </c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6"/>
      <c r="CG20" s="33">
        <v>0</v>
      </c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6"/>
      <c r="CU20" s="27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9"/>
      <c r="DI20" s="27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9"/>
      <c r="DY20" s="27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9"/>
      <c r="EO20" s="27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18" customFormat="1" ht="38.25" customHeight="1">
      <c r="A21" s="47" t="s">
        <v>5</v>
      </c>
      <c r="B21" s="48"/>
      <c r="C21" s="48"/>
      <c r="D21" s="48"/>
      <c r="E21" s="48"/>
      <c r="F21" s="48"/>
      <c r="G21" s="48"/>
      <c r="H21" s="49"/>
      <c r="I21" s="17"/>
      <c r="J21" s="58" t="s">
        <v>36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9"/>
      <c r="AQ21" s="47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9"/>
      <c r="BE21" s="47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9"/>
      <c r="BS21" s="53">
        <f>SUM(BS22:CF22)</f>
        <v>0</v>
      </c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5"/>
      <c r="CG21" s="53">
        <f>SUM(CG22:CT22)</f>
        <v>0</v>
      </c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5"/>
      <c r="CU21" s="39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1"/>
      <c r="DI21" s="39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1"/>
      <c r="DY21" s="39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1"/>
      <c r="EO21" s="39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1"/>
    </row>
    <row r="22" spans="1:161" s="16" customFormat="1" ht="18" customHeight="1">
      <c r="A22" s="42" t="s">
        <v>37</v>
      </c>
      <c r="B22" s="43"/>
      <c r="C22" s="43"/>
      <c r="D22" s="43"/>
      <c r="E22" s="43"/>
      <c r="F22" s="43"/>
      <c r="G22" s="43"/>
      <c r="H22" s="44"/>
      <c r="I22" s="19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  <c r="AQ22" s="42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4"/>
      <c r="BE22" s="42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4"/>
      <c r="BS22" s="33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6"/>
      <c r="CG22" s="33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6"/>
      <c r="CU22" s="27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9"/>
      <c r="DI22" s="27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9"/>
      <c r="DY22" s="27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9"/>
      <c r="EO22" s="27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9"/>
    </row>
    <row r="23" spans="1:161" s="18" customFormat="1" ht="25.5" customHeight="1">
      <c r="A23" s="47" t="s">
        <v>8</v>
      </c>
      <c r="B23" s="48"/>
      <c r="C23" s="48"/>
      <c r="D23" s="48"/>
      <c r="E23" s="48"/>
      <c r="F23" s="48"/>
      <c r="G23" s="48"/>
      <c r="H23" s="49"/>
      <c r="I23" s="17"/>
      <c r="J23" s="58" t="s">
        <v>38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9"/>
      <c r="AQ23" s="47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9"/>
      <c r="BE23" s="47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9"/>
      <c r="BS23" s="53">
        <v>0</v>
      </c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5"/>
      <c r="CG23" s="53">
        <v>0</v>
      </c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5"/>
      <c r="CU23" s="39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1"/>
      <c r="DI23" s="39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1"/>
      <c r="DY23" s="39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1"/>
      <c r="EO23" s="39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1"/>
    </row>
    <row r="24" spans="1:161" s="18" customFormat="1" ht="25.5" customHeight="1">
      <c r="A24" s="47" t="s">
        <v>22</v>
      </c>
      <c r="B24" s="48"/>
      <c r="C24" s="48"/>
      <c r="D24" s="48"/>
      <c r="E24" s="48"/>
      <c r="F24" s="48"/>
      <c r="G24" s="48"/>
      <c r="H24" s="49"/>
      <c r="I24" s="17"/>
      <c r="J24" s="58" t="s">
        <v>39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9"/>
      <c r="AQ24" s="47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9"/>
      <c r="BE24" s="47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9"/>
      <c r="BS24" s="53">
        <f>SUM(BS25:CF25)</f>
        <v>0</v>
      </c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5"/>
      <c r="CG24" s="53">
        <f>SUM(CG25:CT25)</f>
        <v>0</v>
      </c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5"/>
      <c r="CU24" s="53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1"/>
      <c r="DI24" s="39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1"/>
      <c r="DY24" s="39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1"/>
      <c r="EO24" s="39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1"/>
    </row>
    <row r="25" spans="1:161" s="16" customFormat="1" ht="17.25" customHeight="1">
      <c r="A25" s="42" t="s">
        <v>40</v>
      </c>
      <c r="B25" s="43"/>
      <c r="C25" s="43"/>
      <c r="D25" s="43"/>
      <c r="E25" s="43"/>
      <c r="F25" s="43"/>
      <c r="G25" s="43"/>
      <c r="H25" s="44"/>
      <c r="I25" s="19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  <c r="AQ25" s="42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4"/>
      <c r="BE25" s="42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4"/>
      <c r="BS25" s="33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9"/>
      <c r="CG25" s="33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9"/>
      <c r="CU25" s="50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2"/>
      <c r="DI25" s="27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9"/>
      <c r="DY25" s="27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9"/>
      <c r="EO25" s="27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</sheetData>
  <sheetProtection/>
  <mergeCells count="168">
    <mergeCell ref="CB3:EG3"/>
    <mergeCell ref="CB4:EG4"/>
    <mergeCell ref="AQ5:AT5"/>
    <mergeCell ref="A6:FE6"/>
    <mergeCell ref="A7:FE7"/>
    <mergeCell ref="A9:H10"/>
    <mergeCell ref="I9:AP10"/>
    <mergeCell ref="AQ9:BR9"/>
    <mergeCell ref="BS9:DH9"/>
    <mergeCell ref="DI9:FE9"/>
    <mergeCell ref="CU11:DH11"/>
    <mergeCell ref="DI11:DX11"/>
    <mergeCell ref="AQ10:BD10"/>
    <mergeCell ref="BE10:BR10"/>
    <mergeCell ref="BS10:CF10"/>
    <mergeCell ref="CG10:CT10"/>
    <mergeCell ref="CU10:DH10"/>
    <mergeCell ref="DI10:DX10"/>
    <mergeCell ref="CU12:DH12"/>
    <mergeCell ref="DI12:DX12"/>
    <mergeCell ref="DY10:EN10"/>
    <mergeCell ref="EO10:FE10"/>
    <mergeCell ref="A11:H11"/>
    <mergeCell ref="I11:AP11"/>
    <mergeCell ref="AQ11:BD11"/>
    <mergeCell ref="BE11:BR11"/>
    <mergeCell ref="BS11:CF11"/>
    <mergeCell ref="CG11:CT11"/>
    <mergeCell ref="CU13:DH13"/>
    <mergeCell ref="DI13:DX13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4:DH14"/>
    <mergeCell ref="DI14:DX14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5:DH15"/>
    <mergeCell ref="DI15:DX15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6:DH16"/>
    <mergeCell ref="DI16:DX16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7:DH17"/>
    <mergeCell ref="DI17:DX17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8:DH18"/>
    <mergeCell ref="DI18:DX18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9:DH19"/>
    <mergeCell ref="DI19:DX19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20:DH20"/>
    <mergeCell ref="DI20:DX20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21:DH21"/>
    <mergeCell ref="DI21:DX21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2:DH22"/>
    <mergeCell ref="DI22:DX22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3:DH23"/>
    <mergeCell ref="DI23:DX23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4:DH24"/>
    <mergeCell ref="DI24:DX24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5:DH25"/>
    <mergeCell ref="DI25:DX25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DY25:EN25"/>
    <mergeCell ref="EO25:FE25"/>
    <mergeCell ref="DY24:EN24"/>
    <mergeCell ref="EO24:FE24"/>
    <mergeCell ref="A25:H25"/>
    <mergeCell ref="J25:AP25"/>
    <mergeCell ref="AQ25:BD25"/>
    <mergeCell ref="BE25:BR25"/>
    <mergeCell ref="BS25:CF25"/>
    <mergeCell ref="CG25:CT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BV28" sqref="BV28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60" t="s">
        <v>41</v>
      </c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</row>
    <row r="4" spans="80:137" s="8" customFormat="1" ht="11.25">
      <c r="CB4" s="61" t="s">
        <v>6</v>
      </c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</row>
    <row r="5" spans="42:47" s="13" customFormat="1" ht="15.75">
      <c r="AP5" s="15" t="s">
        <v>47</v>
      </c>
      <c r="AQ5" s="56" t="s">
        <v>89</v>
      </c>
      <c r="AR5" s="56"/>
      <c r="AS5" s="56"/>
      <c r="AT5" s="56"/>
      <c r="AU5" s="13" t="s">
        <v>26</v>
      </c>
    </row>
    <row r="6" spans="1:161" s="13" customFormat="1" ht="21.75" customHeight="1">
      <c r="A6" s="57" t="s">
        <v>45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</row>
    <row r="7" spans="1:161" s="13" customFormat="1" ht="17.25" customHeight="1">
      <c r="A7" s="57" t="s">
        <v>63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</row>
    <row r="9" spans="1:161" s="16" customFormat="1" ht="28.5" customHeight="1">
      <c r="A9" s="71" t="s">
        <v>9</v>
      </c>
      <c r="B9" s="72"/>
      <c r="C9" s="72"/>
      <c r="D9" s="72"/>
      <c r="E9" s="72"/>
      <c r="F9" s="72"/>
      <c r="G9" s="72"/>
      <c r="H9" s="73"/>
      <c r="I9" s="71" t="s">
        <v>10</v>
      </c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3"/>
      <c r="AQ9" s="65" t="s">
        <v>13</v>
      </c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7"/>
      <c r="BS9" s="65" t="s">
        <v>14</v>
      </c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7"/>
      <c r="DI9" s="65" t="s">
        <v>18</v>
      </c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7"/>
    </row>
    <row r="10" spans="1:161" s="16" customFormat="1" ht="66" customHeight="1">
      <c r="A10" s="74"/>
      <c r="B10" s="75"/>
      <c r="C10" s="75"/>
      <c r="D10" s="75"/>
      <c r="E10" s="75"/>
      <c r="F10" s="75"/>
      <c r="G10" s="75"/>
      <c r="H10" s="76"/>
      <c r="I10" s="74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6"/>
      <c r="AQ10" s="65" t="s">
        <v>11</v>
      </c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7"/>
      <c r="BE10" s="65" t="s">
        <v>12</v>
      </c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7"/>
      <c r="BS10" s="65" t="s">
        <v>15</v>
      </c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7"/>
      <c r="CG10" s="65" t="s">
        <v>16</v>
      </c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7"/>
      <c r="CU10" s="65" t="s">
        <v>17</v>
      </c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7"/>
      <c r="DI10" s="65" t="s">
        <v>19</v>
      </c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7"/>
      <c r="DY10" s="65" t="s">
        <v>20</v>
      </c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7"/>
      <c r="EO10" s="65" t="s">
        <v>21</v>
      </c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7"/>
    </row>
    <row r="11" spans="1:161" s="16" customFormat="1" ht="12.75">
      <c r="A11" s="68" t="s">
        <v>0</v>
      </c>
      <c r="B11" s="69"/>
      <c r="C11" s="69"/>
      <c r="D11" s="69"/>
      <c r="E11" s="69"/>
      <c r="F11" s="69"/>
      <c r="G11" s="69"/>
      <c r="H11" s="70"/>
      <c r="I11" s="68" t="s">
        <v>1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70"/>
      <c r="AQ11" s="68" t="s">
        <v>2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70"/>
      <c r="BE11" s="68" t="s">
        <v>3</v>
      </c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70"/>
      <c r="BS11" s="68" t="s">
        <v>4</v>
      </c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70"/>
      <c r="CG11" s="68" t="s">
        <v>5</v>
      </c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70"/>
      <c r="CU11" s="68" t="s">
        <v>8</v>
      </c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70"/>
      <c r="DI11" s="68" t="s">
        <v>22</v>
      </c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70"/>
      <c r="DY11" s="68" t="s">
        <v>23</v>
      </c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70"/>
      <c r="EO11" s="68" t="s">
        <v>24</v>
      </c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70"/>
    </row>
    <row r="12" spans="1:161" s="18" customFormat="1" ht="12.75">
      <c r="A12" s="47" t="s">
        <v>0</v>
      </c>
      <c r="B12" s="48"/>
      <c r="C12" s="48"/>
      <c r="D12" s="48"/>
      <c r="E12" s="48"/>
      <c r="F12" s="48"/>
      <c r="G12" s="48"/>
      <c r="H12" s="49"/>
      <c r="I12" s="17"/>
      <c r="J12" s="58" t="s">
        <v>27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9"/>
      <c r="AQ12" s="47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9"/>
      <c r="BE12" s="47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9"/>
      <c r="BS12" s="53">
        <f>BS13+BS21+BS23+BS24</f>
        <v>0</v>
      </c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5"/>
      <c r="CG12" s="53">
        <f>CG13+CG21+CG23+CG24</f>
        <v>0</v>
      </c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5"/>
      <c r="CU12" s="39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1"/>
      <c r="DI12" s="39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1"/>
      <c r="DY12" s="39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1"/>
      <c r="EO12" s="39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1"/>
    </row>
    <row r="13" spans="1:161" s="18" customFormat="1" ht="38.25" customHeight="1">
      <c r="A13" s="47" t="s">
        <v>1</v>
      </c>
      <c r="B13" s="48"/>
      <c r="C13" s="48"/>
      <c r="D13" s="48"/>
      <c r="E13" s="48"/>
      <c r="F13" s="48"/>
      <c r="G13" s="48"/>
      <c r="H13" s="49"/>
      <c r="I13" s="17"/>
      <c r="J13" s="58" t="s">
        <v>28</v>
      </c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9"/>
      <c r="AQ13" s="47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9"/>
      <c r="BE13" s="47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9"/>
      <c r="BS13" s="53">
        <f>BS15+BS17+BS19</f>
        <v>0</v>
      </c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5"/>
      <c r="CG13" s="53">
        <f>CG15+CG17+CG19</f>
        <v>0</v>
      </c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5"/>
      <c r="CU13" s="39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1"/>
      <c r="DI13" s="39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1"/>
      <c r="DY13" s="39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1"/>
      <c r="EO13" s="39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pans="1:161" s="16" customFormat="1" ht="12.75">
      <c r="A14" s="42" t="s">
        <v>29</v>
      </c>
      <c r="B14" s="43"/>
      <c r="C14" s="43"/>
      <c r="D14" s="43"/>
      <c r="E14" s="43"/>
      <c r="F14" s="43"/>
      <c r="G14" s="43"/>
      <c r="H14" s="44"/>
      <c r="I14" s="19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5"/>
      <c r="AQ14" s="42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4"/>
      <c r="BE14" s="42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4"/>
      <c r="BS14" s="33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6"/>
      <c r="CG14" s="33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6"/>
      <c r="CU14" s="27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9"/>
      <c r="DI14" s="27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9"/>
      <c r="DY14" s="27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9"/>
      <c r="EO14" s="27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9"/>
    </row>
    <row r="15" spans="1:161" s="18" customFormat="1" ht="37.5" customHeight="1">
      <c r="A15" s="47" t="s">
        <v>2</v>
      </c>
      <c r="B15" s="48"/>
      <c r="C15" s="48"/>
      <c r="D15" s="48"/>
      <c r="E15" s="48"/>
      <c r="F15" s="48"/>
      <c r="G15" s="48"/>
      <c r="H15" s="49"/>
      <c r="I15" s="17"/>
      <c r="J15" s="58" t="s">
        <v>30</v>
      </c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9"/>
      <c r="AQ15" s="47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9"/>
      <c r="BE15" s="47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9"/>
      <c r="BS15" s="53">
        <f>SUM(BS16:CF16)</f>
        <v>0</v>
      </c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5"/>
      <c r="CG15" s="53">
        <f>SUM(CG16:CT16)</f>
        <v>0</v>
      </c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5"/>
      <c r="CU15" s="62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4"/>
      <c r="DI15" s="39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1"/>
      <c r="DY15" s="39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1"/>
      <c r="EO15" s="39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1"/>
    </row>
    <row r="16" spans="1:161" s="16" customFormat="1" ht="17.25" customHeight="1">
      <c r="A16" s="42" t="s">
        <v>31</v>
      </c>
      <c r="B16" s="43"/>
      <c r="C16" s="43"/>
      <c r="D16" s="43"/>
      <c r="E16" s="43"/>
      <c r="F16" s="43"/>
      <c r="G16" s="43"/>
      <c r="H16" s="44"/>
      <c r="I16" s="19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  <c r="AQ16" s="42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4"/>
      <c r="BE16" s="42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4"/>
      <c r="BS16" s="33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6"/>
      <c r="CG16" s="33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6"/>
      <c r="CU16" s="50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2"/>
      <c r="DI16" s="27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9"/>
      <c r="DY16" s="50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2"/>
      <c r="EO16" s="27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9"/>
    </row>
    <row r="17" spans="1:161" s="18" customFormat="1" ht="12.75">
      <c r="A17" s="47" t="s">
        <v>3</v>
      </c>
      <c r="B17" s="48"/>
      <c r="C17" s="48"/>
      <c r="D17" s="48"/>
      <c r="E17" s="48"/>
      <c r="F17" s="48"/>
      <c r="G17" s="48"/>
      <c r="H17" s="49"/>
      <c r="I17" s="17"/>
      <c r="J17" s="58" t="s">
        <v>32</v>
      </c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9"/>
      <c r="AQ17" s="47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9"/>
      <c r="BE17" s="47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9"/>
      <c r="BS17" s="53">
        <f>SUM(BS18:CF18)</f>
        <v>0</v>
      </c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5"/>
      <c r="CG17" s="53">
        <f>SUM(CG18:CT18)</f>
        <v>0</v>
      </c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5"/>
      <c r="CU17" s="39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1"/>
      <c r="DI17" s="39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1"/>
      <c r="DY17" s="39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1"/>
      <c r="EO17" s="39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1"/>
    </row>
    <row r="18" spans="1:161" s="16" customFormat="1" ht="12.75" customHeight="1">
      <c r="A18" s="42" t="s">
        <v>33</v>
      </c>
      <c r="B18" s="43"/>
      <c r="C18" s="43"/>
      <c r="D18" s="43"/>
      <c r="E18" s="43"/>
      <c r="F18" s="43"/>
      <c r="G18" s="43"/>
      <c r="H18" s="44"/>
      <c r="I18" s="19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42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4"/>
      <c r="BE18" s="42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4"/>
      <c r="BS18" s="33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6"/>
      <c r="CG18" s="33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6"/>
      <c r="CU18" s="27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9"/>
      <c r="DI18" s="27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9"/>
      <c r="DY18" s="27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9"/>
      <c r="EO18" s="27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9"/>
    </row>
    <row r="19" spans="1:161" s="18" customFormat="1" ht="25.5" customHeight="1">
      <c r="A19" s="47" t="s">
        <v>4</v>
      </c>
      <c r="B19" s="48"/>
      <c r="C19" s="48"/>
      <c r="D19" s="48"/>
      <c r="E19" s="48"/>
      <c r="F19" s="48"/>
      <c r="G19" s="48"/>
      <c r="H19" s="49"/>
      <c r="I19" s="17"/>
      <c r="J19" s="58" t="s">
        <v>34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9"/>
      <c r="AQ19" s="47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9"/>
      <c r="BE19" s="47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9"/>
      <c r="BS19" s="53">
        <f>SUM(BS20:CF20)</f>
        <v>0</v>
      </c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5"/>
      <c r="CG19" s="53">
        <f>SUM(CG20:CT20)</f>
        <v>0</v>
      </c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5"/>
      <c r="CU19" s="53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1"/>
      <c r="DI19" s="39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1"/>
      <c r="DY19" s="39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1"/>
      <c r="EO19" s="39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1"/>
    </row>
    <row r="20" spans="1:161" s="16" customFormat="1" ht="17.25" customHeight="1">
      <c r="A20" s="42" t="s">
        <v>35</v>
      </c>
      <c r="B20" s="43"/>
      <c r="C20" s="43"/>
      <c r="D20" s="43"/>
      <c r="E20" s="43"/>
      <c r="F20" s="43"/>
      <c r="G20" s="43"/>
      <c r="H20" s="44"/>
      <c r="I20" s="19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5"/>
      <c r="AQ20" s="42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4"/>
      <c r="BE20" s="42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4"/>
      <c r="BS20" s="33">
        <v>0</v>
      </c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6"/>
      <c r="CG20" s="33">
        <v>0</v>
      </c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6"/>
      <c r="CU20" s="27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9"/>
      <c r="DI20" s="27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9"/>
      <c r="DY20" s="27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9"/>
      <c r="EO20" s="27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18" customFormat="1" ht="38.25" customHeight="1">
      <c r="A21" s="47" t="s">
        <v>5</v>
      </c>
      <c r="B21" s="48"/>
      <c r="C21" s="48"/>
      <c r="D21" s="48"/>
      <c r="E21" s="48"/>
      <c r="F21" s="48"/>
      <c r="G21" s="48"/>
      <c r="H21" s="49"/>
      <c r="I21" s="17"/>
      <c r="J21" s="58" t="s">
        <v>36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9"/>
      <c r="AQ21" s="47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9"/>
      <c r="BE21" s="47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9"/>
      <c r="BS21" s="53">
        <f>SUM(BS22:CF22)</f>
        <v>0</v>
      </c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5"/>
      <c r="CG21" s="53">
        <f>SUM(CG22:CT22)</f>
        <v>0</v>
      </c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5"/>
      <c r="CU21" s="39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1"/>
      <c r="DI21" s="39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1"/>
      <c r="DY21" s="39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1"/>
      <c r="EO21" s="39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1"/>
    </row>
    <row r="22" spans="1:161" s="16" customFormat="1" ht="14.25" customHeight="1">
      <c r="A22" s="42" t="s">
        <v>37</v>
      </c>
      <c r="B22" s="43"/>
      <c r="C22" s="43"/>
      <c r="D22" s="43"/>
      <c r="E22" s="43"/>
      <c r="F22" s="43"/>
      <c r="G22" s="43"/>
      <c r="H22" s="44"/>
      <c r="I22" s="19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  <c r="AQ22" s="42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4"/>
      <c r="BE22" s="42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4"/>
      <c r="BS22" s="33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6"/>
      <c r="CG22" s="33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6"/>
      <c r="CU22" s="27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9"/>
      <c r="DI22" s="27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9"/>
      <c r="DY22" s="27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9"/>
      <c r="EO22" s="27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9"/>
    </row>
    <row r="23" spans="1:161" s="18" customFormat="1" ht="25.5" customHeight="1">
      <c r="A23" s="47" t="s">
        <v>8</v>
      </c>
      <c r="B23" s="48"/>
      <c r="C23" s="48"/>
      <c r="D23" s="48"/>
      <c r="E23" s="48"/>
      <c r="F23" s="48"/>
      <c r="G23" s="48"/>
      <c r="H23" s="49"/>
      <c r="I23" s="17"/>
      <c r="J23" s="58" t="s">
        <v>38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9"/>
      <c r="AQ23" s="47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9"/>
      <c r="BE23" s="47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9"/>
      <c r="BS23" s="53">
        <v>0</v>
      </c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5"/>
      <c r="CG23" s="53">
        <v>0</v>
      </c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5"/>
      <c r="CU23" s="39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1"/>
      <c r="DI23" s="39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1"/>
      <c r="DY23" s="39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1"/>
      <c r="EO23" s="39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1"/>
    </row>
    <row r="24" spans="1:161" s="18" customFormat="1" ht="25.5" customHeight="1">
      <c r="A24" s="47" t="s">
        <v>22</v>
      </c>
      <c r="B24" s="48"/>
      <c r="C24" s="48"/>
      <c r="D24" s="48"/>
      <c r="E24" s="48"/>
      <c r="F24" s="48"/>
      <c r="G24" s="48"/>
      <c r="H24" s="49"/>
      <c r="I24" s="17"/>
      <c r="J24" s="58" t="s">
        <v>39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9"/>
      <c r="AQ24" s="47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9"/>
      <c r="BE24" s="47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9"/>
      <c r="BS24" s="53">
        <f>SUM(BS25:CF25)</f>
        <v>0</v>
      </c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5"/>
      <c r="CG24" s="53">
        <f>SUM(CG25:CT25)</f>
        <v>0</v>
      </c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5"/>
      <c r="CU24" s="53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1"/>
      <c r="DI24" s="39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1"/>
      <c r="DY24" s="39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1"/>
      <c r="EO24" s="39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1"/>
    </row>
    <row r="25" spans="1:161" s="16" customFormat="1" ht="18" customHeight="1">
      <c r="A25" s="42" t="s">
        <v>40</v>
      </c>
      <c r="B25" s="43"/>
      <c r="C25" s="43"/>
      <c r="D25" s="43"/>
      <c r="E25" s="43"/>
      <c r="F25" s="43"/>
      <c r="G25" s="43"/>
      <c r="H25" s="44"/>
      <c r="I25" s="19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  <c r="AQ25" s="42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4"/>
      <c r="BE25" s="42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4"/>
      <c r="BS25" s="33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9"/>
      <c r="CG25" s="33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9"/>
      <c r="CU25" s="50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2"/>
      <c r="DI25" s="27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9"/>
      <c r="DY25" s="27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9"/>
      <c r="EO25" s="27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</sheetData>
  <sheetProtection/>
  <mergeCells count="168">
    <mergeCell ref="CB3:EG3"/>
    <mergeCell ref="CB4:EG4"/>
    <mergeCell ref="AQ5:AT5"/>
    <mergeCell ref="A6:FE6"/>
    <mergeCell ref="A7:FE7"/>
    <mergeCell ref="A9:H10"/>
    <mergeCell ref="I9:AP10"/>
    <mergeCell ref="AQ9:BR9"/>
    <mergeCell ref="BS9:DH9"/>
    <mergeCell ref="DI9:FE9"/>
    <mergeCell ref="CU11:DH11"/>
    <mergeCell ref="DI11:DX11"/>
    <mergeCell ref="AQ10:BD10"/>
    <mergeCell ref="BE10:BR10"/>
    <mergeCell ref="BS10:CF10"/>
    <mergeCell ref="CG10:CT10"/>
    <mergeCell ref="CU10:DH10"/>
    <mergeCell ref="DI10:DX10"/>
    <mergeCell ref="CU12:DH12"/>
    <mergeCell ref="DI12:DX12"/>
    <mergeCell ref="DY10:EN10"/>
    <mergeCell ref="EO10:FE10"/>
    <mergeCell ref="A11:H11"/>
    <mergeCell ref="I11:AP11"/>
    <mergeCell ref="AQ11:BD11"/>
    <mergeCell ref="BE11:BR11"/>
    <mergeCell ref="BS11:CF11"/>
    <mergeCell ref="CG11:CT11"/>
    <mergeCell ref="CU13:DH13"/>
    <mergeCell ref="DI13:DX13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4:DH14"/>
    <mergeCell ref="DI14:DX14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5:DH15"/>
    <mergeCell ref="DI15:DX15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6:DH16"/>
    <mergeCell ref="DI16:DX16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7:DH17"/>
    <mergeCell ref="DI17:DX17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8:DH18"/>
    <mergeCell ref="DI18:DX18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9:DH19"/>
    <mergeCell ref="DI19:DX19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20:DH20"/>
    <mergeCell ref="DI20:DX20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21:DH21"/>
    <mergeCell ref="DI21:DX21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2:DH22"/>
    <mergeCell ref="DI22:DX22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3:DH23"/>
    <mergeCell ref="DI23:DX23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4:DH24"/>
    <mergeCell ref="DI24:DX24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5:DH25"/>
    <mergeCell ref="DI25:DX25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DY25:EN25"/>
    <mergeCell ref="EO25:FE25"/>
    <mergeCell ref="DY24:EN24"/>
    <mergeCell ref="EO24:FE24"/>
    <mergeCell ref="A25:H25"/>
    <mergeCell ref="J25:AP25"/>
    <mergeCell ref="AQ25:BD25"/>
    <mergeCell ref="BE25:BR25"/>
    <mergeCell ref="BS25:CF25"/>
    <mergeCell ref="CG25:CT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28"/>
  <sheetViews>
    <sheetView view="pageBreakPreview" zoomScaleSheetLayoutView="100" zoomScalePageLayoutView="0" workbookViewId="0" topLeftCell="A1">
      <selection activeCell="EC31" sqref="EC31"/>
    </sheetView>
  </sheetViews>
  <sheetFormatPr defaultColWidth="0.875" defaultRowHeight="12.75"/>
  <cols>
    <col min="1" max="111" width="0.875" style="11" customWidth="1"/>
    <col min="112" max="112" width="1.625" style="11" customWidth="1"/>
    <col min="113" max="169" width="0.875" style="11" customWidth="1"/>
    <col min="170" max="170" width="5.625" style="11" customWidth="1"/>
    <col min="171" max="176" width="0.875" style="11" customWidth="1"/>
    <col min="177" max="177" width="11.875" style="11" customWidth="1"/>
    <col min="178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60" t="s">
        <v>41</v>
      </c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</row>
    <row r="4" spans="80:137" s="8" customFormat="1" ht="11.25">
      <c r="CB4" s="61" t="s">
        <v>6</v>
      </c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</row>
    <row r="5" spans="42:47" s="13" customFormat="1" ht="15.75">
      <c r="AP5" s="15" t="s">
        <v>47</v>
      </c>
      <c r="AQ5" s="56" t="s">
        <v>89</v>
      </c>
      <c r="AR5" s="56"/>
      <c r="AS5" s="56"/>
      <c r="AT5" s="56"/>
      <c r="AU5" s="13" t="s">
        <v>26</v>
      </c>
    </row>
    <row r="6" spans="1:161" s="13" customFormat="1" ht="21.75" customHeight="1">
      <c r="A6" s="57" t="s">
        <v>46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</row>
    <row r="8" spans="1:161" s="16" customFormat="1" ht="28.5" customHeight="1">
      <c r="A8" s="71" t="s">
        <v>9</v>
      </c>
      <c r="B8" s="72"/>
      <c r="C8" s="72"/>
      <c r="D8" s="72"/>
      <c r="E8" s="72"/>
      <c r="F8" s="72"/>
      <c r="G8" s="72"/>
      <c r="H8" s="73"/>
      <c r="I8" s="71" t="s">
        <v>10</v>
      </c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3"/>
      <c r="AQ8" s="65" t="s">
        <v>13</v>
      </c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7"/>
      <c r="BS8" s="65" t="s">
        <v>14</v>
      </c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7"/>
      <c r="DI8" s="65" t="s">
        <v>18</v>
      </c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7"/>
    </row>
    <row r="9" spans="1:161" s="16" customFormat="1" ht="66" customHeight="1">
      <c r="A9" s="74"/>
      <c r="B9" s="75"/>
      <c r="C9" s="75"/>
      <c r="D9" s="75"/>
      <c r="E9" s="75"/>
      <c r="F9" s="75"/>
      <c r="G9" s="75"/>
      <c r="H9" s="76"/>
      <c r="I9" s="74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6"/>
      <c r="AQ9" s="65" t="s">
        <v>11</v>
      </c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7"/>
      <c r="BE9" s="65" t="s">
        <v>12</v>
      </c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7"/>
      <c r="BS9" s="65" t="s">
        <v>15</v>
      </c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7"/>
      <c r="CG9" s="65" t="s">
        <v>16</v>
      </c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7"/>
      <c r="CU9" s="65" t="s">
        <v>17</v>
      </c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7"/>
      <c r="DI9" s="65" t="s">
        <v>19</v>
      </c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7"/>
      <c r="DY9" s="65" t="s">
        <v>20</v>
      </c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7"/>
      <c r="EO9" s="65" t="s">
        <v>21</v>
      </c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7"/>
    </row>
    <row r="10" spans="1:161" s="16" customFormat="1" ht="12.75">
      <c r="A10" s="68" t="s">
        <v>0</v>
      </c>
      <c r="B10" s="69"/>
      <c r="C10" s="69"/>
      <c r="D10" s="69"/>
      <c r="E10" s="69"/>
      <c r="F10" s="69"/>
      <c r="G10" s="69"/>
      <c r="H10" s="70"/>
      <c r="I10" s="68" t="s">
        <v>1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70"/>
      <c r="AQ10" s="68" t="s">
        <v>2</v>
      </c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70"/>
      <c r="BE10" s="68" t="s">
        <v>3</v>
      </c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70"/>
      <c r="BS10" s="68" t="s">
        <v>4</v>
      </c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70"/>
      <c r="CG10" s="68" t="s">
        <v>5</v>
      </c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70"/>
      <c r="CU10" s="68" t="s">
        <v>8</v>
      </c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70"/>
      <c r="DI10" s="68" t="s">
        <v>22</v>
      </c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70"/>
      <c r="DY10" s="68" t="s">
        <v>23</v>
      </c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70"/>
      <c r="EO10" s="68" t="s">
        <v>24</v>
      </c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70"/>
    </row>
    <row r="11" spans="1:161" s="18" customFormat="1" ht="14.25" customHeight="1">
      <c r="A11" s="47" t="s">
        <v>0</v>
      </c>
      <c r="B11" s="48"/>
      <c r="C11" s="48"/>
      <c r="D11" s="48"/>
      <c r="E11" s="48"/>
      <c r="F11" s="48"/>
      <c r="G11" s="48"/>
      <c r="H11" s="49"/>
      <c r="I11" s="17"/>
      <c r="J11" s="58" t="s">
        <v>27</v>
      </c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9"/>
      <c r="AQ11" s="47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9"/>
      <c r="BE11" s="47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9"/>
      <c r="BS11" s="53">
        <f>BS12+BS20+BS27+BS28</f>
        <v>14080.364499999998</v>
      </c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1"/>
      <c r="CG11" s="53">
        <f>CG12+CG20+CG27+CG28</f>
        <v>14080.364499999998</v>
      </c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1"/>
      <c r="CU11" s="39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1"/>
      <c r="DI11" s="39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1"/>
      <c r="DY11" s="39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1"/>
      <c r="EO11" s="39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1"/>
    </row>
    <row r="12" spans="1:161" s="18" customFormat="1" ht="38.25" customHeight="1">
      <c r="A12" s="47" t="s">
        <v>1</v>
      </c>
      <c r="B12" s="48"/>
      <c r="C12" s="48"/>
      <c r="D12" s="48"/>
      <c r="E12" s="48"/>
      <c r="F12" s="48"/>
      <c r="G12" s="48"/>
      <c r="H12" s="49"/>
      <c r="I12" s="17"/>
      <c r="J12" s="58" t="s">
        <v>28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9"/>
      <c r="AQ12" s="47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9"/>
      <c r="BE12" s="47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9"/>
      <c r="BS12" s="53">
        <f>BS14+BS16+BS18</f>
        <v>0</v>
      </c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1"/>
      <c r="CG12" s="53">
        <f>CG14+CG16+CG18</f>
        <v>0</v>
      </c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1"/>
      <c r="CU12" s="39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1"/>
      <c r="DI12" s="39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1"/>
      <c r="DY12" s="39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1"/>
      <c r="EO12" s="39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1"/>
    </row>
    <row r="13" spans="1:177" s="16" customFormat="1" ht="12.75">
      <c r="A13" s="42" t="s">
        <v>29</v>
      </c>
      <c r="B13" s="43"/>
      <c r="C13" s="43"/>
      <c r="D13" s="43"/>
      <c r="E13" s="43"/>
      <c r="F13" s="43"/>
      <c r="G13" s="43"/>
      <c r="H13" s="44"/>
      <c r="I13" s="19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5"/>
      <c r="AQ13" s="42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4"/>
      <c r="BE13" s="42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4"/>
      <c r="BS13" s="27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9"/>
      <c r="CG13" s="27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9"/>
      <c r="CU13" s="27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9"/>
      <c r="DI13" s="27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9"/>
      <c r="DY13" s="27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9"/>
      <c r="EO13" s="27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9"/>
      <c r="FU13" s="18"/>
    </row>
    <row r="14" spans="1:161" s="18" customFormat="1" ht="37.5" customHeight="1">
      <c r="A14" s="47" t="s">
        <v>2</v>
      </c>
      <c r="B14" s="48"/>
      <c r="C14" s="48"/>
      <c r="D14" s="48"/>
      <c r="E14" s="48"/>
      <c r="F14" s="48"/>
      <c r="G14" s="48"/>
      <c r="H14" s="49"/>
      <c r="I14" s="17"/>
      <c r="J14" s="58" t="s">
        <v>30</v>
      </c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9"/>
      <c r="AQ14" s="47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9"/>
      <c r="BE14" s="47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9"/>
      <c r="BS14" s="53">
        <f>BS15</f>
        <v>0</v>
      </c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5"/>
      <c r="CG14" s="53">
        <f>CG15</f>
        <v>0</v>
      </c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5"/>
      <c r="CU14" s="62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4"/>
      <c r="DI14" s="39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1"/>
      <c r="DY14" s="39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1"/>
      <c r="EO14" s="39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77" s="16" customFormat="1" ht="28.5" customHeight="1">
      <c r="A15" s="42" t="s">
        <v>31</v>
      </c>
      <c r="B15" s="43"/>
      <c r="C15" s="43"/>
      <c r="D15" s="43"/>
      <c r="E15" s="43"/>
      <c r="F15" s="43"/>
      <c r="G15" s="43"/>
      <c r="H15" s="44"/>
      <c r="I15" s="19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4"/>
      <c r="AQ15" s="42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4"/>
      <c r="BE15" s="42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4"/>
      <c r="BS15" s="33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6"/>
      <c r="CG15" s="33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6"/>
      <c r="CU15" s="27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9"/>
      <c r="DI15" s="27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9"/>
      <c r="DY15" s="27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9"/>
      <c r="EO15" s="27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  <c r="FU15" s="18"/>
    </row>
    <row r="16" spans="1:161" s="18" customFormat="1" ht="12.75">
      <c r="A16" s="47" t="s">
        <v>3</v>
      </c>
      <c r="B16" s="48"/>
      <c r="C16" s="48"/>
      <c r="D16" s="48"/>
      <c r="E16" s="48"/>
      <c r="F16" s="48"/>
      <c r="G16" s="48"/>
      <c r="H16" s="49"/>
      <c r="I16" s="17"/>
      <c r="J16" s="58" t="s">
        <v>32</v>
      </c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9"/>
      <c r="AQ16" s="47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9"/>
      <c r="BE16" s="47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9"/>
      <c r="BS16" s="53">
        <f>BS17</f>
        <v>0</v>
      </c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1"/>
      <c r="CG16" s="53">
        <f>CG17</f>
        <v>0</v>
      </c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1"/>
      <c r="CU16" s="39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1"/>
      <c r="DI16" s="39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1"/>
      <c r="DY16" s="39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1"/>
      <c r="EO16" s="39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1"/>
    </row>
    <row r="17" spans="1:177" s="16" customFormat="1" ht="28.5" customHeight="1">
      <c r="A17" s="42" t="s">
        <v>33</v>
      </c>
      <c r="B17" s="43"/>
      <c r="C17" s="43"/>
      <c r="D17" s="43"/>
      <c r="E17" s="43"/>
      <c r="F17" s="43"/>
      <c r="G17" s="43"/>
      <c r="H17" s="44"/>
      <c r="I17" s="19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4"/>
      <c r="AQ17" s="42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4"/>
      <c r="BE17" s="42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4"/>
      <c r="BS17" s="33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9"/>
      <c r="CG17" s="33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9"/>
      <c r="CU17" s="27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9"/>
      <c r="DI17" s="27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9"/>
      <c r="DY17" s="27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9"/>
      <c r="EO17" s="27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9"/>
      <c r="FU17" s="18"/>
    </row>
    <row r="18" spans="1:161" s="18" customFormat="1" ht="25.5" customHeight="1">
      <c r="A18" s="47" t="s">
        <v>4</v>
      </c>
      <c r="B18" s="48"/>
      <c r="C18" s="48"/>
      <c r="D18" s="48"/>
      <c r="E18" s="48"/>
      <c r="F18" s="48"/>
      <c r="G18" s="48"/>
      <c r="H18" s="49"/>
      <c r="I18" s="17"/>
      <c r="J18" s="58" t="s">
        <v>34</v>
      </c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9"/>
      <c r="AQ18" s="47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9"/>
      <c r="BE18" s="47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9"/>
      <c r="BS18" s="53">
        <f>SUM(BS19:CF19)</f>
        <v>0</v>
      </c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1"/>
      <c r="CG18" s="53">
        <f>SUM(CG19:CT19)</f>
        <v>0</v>
      </c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1"/>
      <c r="CU18" s="53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1"/>
      <c r="DI18" s="39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1"/>
      <c r="DY18" s="39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1"/>
      <c r="EO18" s="39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1"/>
    </row>
    <row r="19" spans="1:177" s="16" customFormat="1" ht="26.25" customHeight="1">
      <c r="A19" s="42" t="s">
        <v>35</v>
      </c>
      <c r="B19" s="43"/>
      <c r="C19" s="43"/>
      <c r="D19" s="43"/>
      <c r="E19" s="43"/>
      <c r="F19" s="43"/>
      <c r="G19" s="43"/>
      <c r="H19" s="44"/>
      <c r="I19" s="19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4"/>
      <c r="AQ19" s="42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4"/>
      <c r="BE19" s="42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4"/>
      <c r="BS19" s="33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9"/>
      <c r="CG19" s="33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9"/>
      <c r="CU19" s="27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9"/>
      <c r="DI19" s="27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9"/>
      <c r="DY19" s="27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9"/>
      <c r="EO19" s="27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9"/>
      <c r="FU19" s="18"/>
    </row>
    <row r="20" spans="1:177" s="18" customFormat="1" ht="38.25" customHeight="1">
      <c r="A20" s="47" t="s">
        <v>5</v>
      </c>
      <c r="B20" s="48"/>
      <c r="C20" s="48"/>
      <c r="D20" s="48"/>
      <c r="E20" s="48"/>
      <c r="F20" s="48"/>
      <c r="G20" s="48"/>
      <c r="H20" s="49"/>
      <c r="I20" s="17"/>
      <c r="J20" s="58" t="s">
        <v>36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9"/>
      <c r="AQ20" s="47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9"/>
      <c r="BE20" s="47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9"/>
      <c r="BS20" s="53">
        <f>SUM(BS21:CF26)</f>
        <v>14080.364499999998</v>
      </c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1"/>
      <c r="CG20" s="53">
        <f>SUM(CG21:CT26)</f>
        <v>14080.364499999998</v>
      </c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1"/>
      <c r="CU20" s="39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1"/>
      <c r="DI20" s="39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1"/>
      <c r="DY20" s="39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1"/>
      <c r="EO20" s="39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1"/>
      <c r="FN20" s="26"/>
      <c r="FO20" s="26"/>
      <c r="FP20" s="26"/>
      <c r="FQ20" s="26"/>
      <c r="FR20" s="26"/>
      <c r="FS20" s="26"/>
      <c r="FT20" s="26"/>
      <c r="FU20" s="24"/>
    </row>
    <row r="21" spans="1:177" s="16" customFormat="1" ht="40.5" customHeight="1">
      <c r="A21" s="42" t="s">
        <v>37</v>
      </c>
      <c r="B21" s="43"/>
      <c r="C21" s="43"/>
      <c r="D21" s="43"/>
      <c r="E21" s="43"/>
      <c r="F21" s="43"/>
      <c r="G21" s="43"/>
      <c r="H21" s="44"/>
      <c r="I21" s="19"/>
      <c r="J21" s="34" t="s">
        <v>91</v>
      </c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5"/>
      <c r="AQ21" s="42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4"/>
      <c r="BE21" s="42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4"/>
      <c r="BS21" s="33">
        <f>CG21</f>
        <v>6156.70853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9"/>
      <c r="CG21" s="33">
        <v>6156.70853</v>
      </c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9"/>
      <c r="CU21" s="50" t="s">
        <v>43</v>
      </c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2"/>
      <c r="DI21" s="27" t="s">
        <v>59</v>
      </c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9"/>
      <c r="DY21" s="27" t="s">
        <v>59</v>
      </c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9"/>
      <c r="EO21" s="27" t="s">
        <v>59</v>
      </c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9"/>
      <c r="FN21" s="26"/>
      <c r="FO21" s="26"/>
      <c r="FP21" s="26"/>
      <c r="FQ21" s="26"/>
      <c r="FR21" s="26"/>
      <c r="FS21" s="26"/>
      <c r="FT21" s="26"/>
      <c r="FU21" s="24"/>
    </row>
    <row r="22" spans="1:177" s="16" customFormat="1" ht="24" customHeight="1">
      <c r="A22" s="42" t="s">
        <v>51</v>
      </c>
      <c r="B22" s="43"/>
      <c r="C22" s="43"/>
      <c r="D22" s="43"/>
      <c r="E22" s="43"/>
      <c r="F22" s="43"/>
      <c r="G22" s="43"/>
      <c r="H22" s="44"/>
      <c r="I22" s="19"/>
      <c r="J22" s="34" t="s">
        <v>92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  <c r="AQ22" s="42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4"/>
      <c r="BE22" s="42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4"/>
      <c r="BS22" s="33">
        <f>CG22</f>
        <v>7516.66667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9"/>
      <c r="CG22" s="33">
        <v>7516.66667</v>
      </c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9"/>
      <c r="CU22" s="27" t="s">
        <v>43</v>
      </c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9"/>
      <c r="DI22" s="27" t="s">
        <v>59</v>
      </c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9"/>
      <c r="DY22" s="27" t="s">
        <v>59</v>
      </c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9"/>
      <c r="EO22" s="27" t="s">
        <v>59</v>
      </c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9"/>
      <c r="FN22" s="26"/>
      <c r="FO22" s="26"/>
      <c r="FP22" s="26"/>
      <c r="FQ22" s="26"/>
      <c r="FR22" s="26"/>
      <c r="FS22" s="26"/>
      <c r="FT22" s="26"/>
      <c r="FU22" s="24"/>
    </row>
    <row r="23" spans="1:177" s="16" customFormat="1" ht="39" customHeight="1">
      <c r="A23" s="42" t="s">
        <v>52</v>
      </c>
      <c r="B23" s="43"/>
      <c r="C23" s="43"/>
      <c r="D23" s="43"/>
      <c r="E23" s="43"/>
      <c r="F23" s="43"/>
      <c r="G23" s="43"/>
      <c r="H23" s="44"/>
      <c r="I23" s="19"/>
      <c r="J23" s="34" t="s">
        <v>93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5"/>
      <c r="AQ23" s="42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4"/>
      <c r="BE23" s="42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4"/>
      <c r="BS23" s="33" t="s">
        <v>59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9"/>
      <c r="CG23" s="33" t="s">
        <v>59</v>
      </c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9"/>
      <c r="CU23" s="33" t="s">
        <v>59</v>
      </c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9"/>
      <c r="DI23" s="27" t="s">
        <v>59</v>
      </c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9"/>
      <c r="DY23" s="27" t="s">
        <v>59</v>
      </c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9"/>
      <c r="EO23" s="27" t="s">
        <v>59</v>
      </c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  <c r="FN23" s="26"/>
      <c r="FO23" s="26"/>
      <c r="FP23" s="26"/>
      <c r="FQ23" s="26"/>
      <c r="FR23" s="26"/>
      <c r="FS23" s="26"/>
      <c r="FT23" s="26"/>
      <c r="FU23" s="24"/>
    </row>
    <row r="24" spans="1:177" s="16" customFormat="1" ht="36" customHeight="1">
      <c r="A24" s="42" t="s">
        <v>53</v>
      </c>
      <c r="B24" s="43"/>
      <c r="C24" s="43"/>
      <c r="D24" s="43"/>
      <c r="E24" s="43"/>
      <c r="F24" s="43"/>
      <c r="G24" s="43"/>
      <c r="H24" s="44"/>
      <c r="I24" s="19"/>
      <c r="J24" s="34" t="s">
        <v>90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5"/>
      <c r="AQ24" s="42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4"/>
      <c r="BE24" s="42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4"/>
      <c r="BS24" s="33">
        <f>CG24</f>
        <v>196.98930000000001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9"/>
      <c r="CG24" s="33">
        <v>196.98930000000001</v>
      </c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9"/>
      <c r="CU24" s="50" t="s">
        <v>43</v>
      </c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2"/>
      <c r="DI24" s="27" t="s">
        <v>59</v>
      </c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9"/>
      <c r="DY24" s="27" t="s">
        <v>59</v>
      </c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9"/>
      <c r="EO24" s="27" t="s">
        <v>59</v>
      </c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9"/>
      <c r="FN24" s="26"/>
      <c r="FO24" s="26"/>
      <c r="FP24" s="26"/>
      <c r="FQ24" s="26"/>
      <c r="FR24" s="26"/>
      <c r="FS24" s="26"/>
      <c r="FT24" s="26"/>
      <c r="FU24" s="24"/>
    </row>
    <row r="25" spans="1:177" s="16" customFormat="1" ht="39" customHeight="1">
      <c r="A25" s="42" t="s">
        <v>54</v>
      </c>
      <c r="B25" s="43"/>
      <c r="C25" s="43"/>
      <c r="D25" s="43"/>
      <c r="E25" s="43"/>
      <c r="F25" s="43"/>
      <c r="G25" s="43"/>
      <c r="H25" s="44"/>
      <c r="I25" s="19"/>
      <c r="J25" s="34" t="s">
        <v>95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  <c r="AQ25" s="42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4"/>
      <c r="BE25" s="42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4"/>
      <c r="BS25" s="33">
        <f>CG25</f>
        <v>210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9"/>
      <c r="CG25" s="33">
        <v>210</v>
      </c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9"/>
      <c r="CU25" s="50" t="s">
        <v>43</v>
      </c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2"/>
      <c r="DI25" s="27" t="s">
        <v>59</v>
      </c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9"/>
      <c r="DY25" s="27" t="s">
        <v>59</v>
      </c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9"/>
      <c r="EO25" s="27" t="s">
        <v>59</v>
      </c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  <c r="FN25" s="26"/>
      <c r="FO25" s="26"/>
      <c r="FP25" s="26"/>
      <c r="FQ25" s="26"/>
      <c r="FR25" s="26"/>
      <c r="FS25" s="26"/>
      <c r="FT25" s="26"/>
      <c r="FU25" s="24"/>
    </row>
    <row r="26" spans="1:177" s="16" customFormat="1" ht="24" customHeight="1">
      <c r="A26" s="42" t="s">
        <v>58</v>
      </c>
      <c r="B26" s="43"/>
      <c r="C26" s="43"/>
      <c r="D26" s="43"/>
      <c r="E26" s="43"/>
      <c r="F26" s="43"/>
      <c r="G26" s="43"/>
      <c r="H26" s="44"/>
      <c r="I26" s="19"/>
      <c r="J26" s="34" t="s">
        <v>94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5"/>
      <c r="AQ26" s="42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4"/>
      <c r="BE26" s="42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4"/>
      <c r="BS26" s="33" t="s">
        <v>59</v>
      </c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9"/>
      <c r="CG26" s="33" t="s">
        <v>59</v>
      </c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9"/>
      <c r="CU26" s="33" t="s">
        <v>59</v>
      </c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9"/>
      <c r="DI26" s="27" t="s">
        <v>59</v>
      </c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9"/>
      <c r="DY26" s="27" t="s">
        <v>59</v>
      </c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9"/>
      <c r="EO26" s="27" t="s">
        <v>59</v>
      </c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9"/>
      <c r="FN26" s="26"/>
      <c r="FO26" s="26"/>
      <c r="FP26" s="26"/>
      <c r="FQ26" s="26"/>
      <c r="FR26" s="26"/>
      <c r="FS26" s="26"/>
      <c r="FT26" s="26"/>
      <c r="FU26" s="24"/>
    </row>
    <row r="27" spans="1:161" s="18" customFormat="1" ht="25.5" customHeight="1">
      <c r="A27" s="47" t="s">
        <v>8</v>
      </c>
      <c r="B27" s="48"/>
      <c r="C27" s="48"/>
      <c r="D27" s="48"/>
      <c r="E27" s="48"/>
      <c r="F27" s="48"/>
      <c r="G27" s="48"/>
      <c r="H27" s="49"/>
      <c r="I27" s="17"/>
      <c r="J27" s="58" t="s">
        <v>38</v>
      </c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9"/>
      <c r="AQ27" s="47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9"/>
      <c r="BE27" s="47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9"/>
      <c r="BS27" s="53">
        <v>0</v>
      </c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1"/>
      <c r="CG27" s="53">
        <v>0</v>
      </c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1"/>
      <c r="CU27" s="39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1"/>
      <c r="DI27" s="39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1"/>
      <c r="DY27" s="39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1"/>
      <c r="EO27" s="39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1"/>
    </row>
    <row r="28" spans="1:161" s="18" customFormat="1" ht="25.5" customHeight="1">
      <c r="A28" s="47" t="s">
        <v>22</v>
      </c>
      <c r="B28" s="48"/>
      <c r="C28" s="48"/>
      <c r="D28" s="48"/>
      <c r="E28" s="48"/>
      <c r="F28" s="48"/>
      <c r="G28" s="48"/>
      <c r="H28" s="49"/>
      <c r="I28" s="17"/>
      <c r="J28" s="58" t="s">
        <v>39</v>
      </c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9"/>
      <c r="AQ28" s="47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9"/>
      <c r="BE28" s="47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9"/>
      <c r="BS28" s="53">
        <v>0</v>
      </c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1"/>
      <c r="CG28" s="53">
        <v>0</v>
      </c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5"/>
      <c r="CU28" s="39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1"/>
      <c r="DI28" s="39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1"/>
      <c r="DY28" s="39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1"/>
      <c r="EO28" s="39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1"/>
    </row>
  </sheetData>
  <sheetProtection/>
  <mergeCells count="207">
    <mergeCell ref="CU25:DH25"/>
    <mergeCell ref="DI25:DX25"/>
    <mergeCell ref="DY25:EN25"/>
    <mergeCell ref="EO25:FE25"/>
    <mergeCell ref="A25:H25"/>
    <mergeCell ref="J25:AP25"/>
    <mergeCell ref="AQ25:BD25"/>
    <mergeCell ref="BE25:BR25"/>
    <mergeCell ref="BS25:CF25"/>
    <mergeCell ref="CG25:CT25"/>
    <mergeCell ref="CU26:DH26"/>
    <mergeCell ref="DI26:DX26"/>
    <mergeCell ref="DY26:EN26"/>
    <mergeCell ref="EO26:FE26"/>
    <mergeCell ref="A26:H26"/>
    <mergeCell ref="J26:AP26"/>
    <mergeCell ref="AQ26:BD26"/>
    <mergeCell ref="BE26:BR26"/>
    <mergeCell ref="BS26:CF26"/>
    <mergeCell ref="CG26:CT26"/>
    <mergeCell ref="CU23:DH23"/>
    <mergeCell ref="DI23:DX23"/>
    <mergeCell ref="DY23:EN23"/>
    <mergeCell ref="EO23:FE23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1:DH21"/>
    <mergeCell ref="DI21:DX21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A21:H21"/>
    <mergeCell ref="J21:AP21"/>
    <mergeCell ref="AQ21:BD21"/>
    <mergeCell ref="BE21:BR21"/>
    <mergeCell ref="BS21:CF21"/>
    <mergeCell ref="CG21:CT21"/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  <mergeCell ref="DY10:EN10"/>
    <mergeCell ref="BE9:BR9"/>
    <mergeCell ref="BS9:CF9"/>
    <mergeCell ref="CG9:CT9"/>
    <mergeCell ref="CU9:DH9"/>
    <mergeCell ref="DI9:DX9"/>
    <mergeCell ref="DY9:EN9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EO14:FE14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EO16:FE16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DY19:EN19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EO20:FE20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8:EN28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EO28:FE28"/>
    <mergeCell ref="EO27:FE27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CU17:DH17"/>
    <mergeCell ref="DI17:DX17"/>
    <mergeCell ref="DY17:EN17"/>
    <mergeCell ref="EO17:FE17"/>
    <mergeCell ref="A17:H17"/>
    <mergeCell ref="J17:AP17"/>
    <mergeCell ref="AQ17:BD17"/>
    <mergeCell ref="BE17:BR17"/>
    <mergeCell ref="BS17:CF17"/>
    <mergeCell ref="CG17:CT17"/>
    <mergeCell ref="CU24:DH24"/>
    <mergeCell ref="DI24:DX24"/>
    <mergeCell ref="DY24:EN24"/>
    <mergeCell ref="EO24:FE24"/>
    <mergeCell ref="A24:H24"/>
    <mergeCell ref="J24:AP24"/>
    <mergeCell ref="AQ24:BD24"/>
    <mergeCell ref="BE24:BR24"/>
    <mergeCell ref="BS24:CF24"/>
    <mergeCell ref="CG24:CT24"/>
    <mergeCell ref="CU15:DH15"/>
    <mergeCell ref="DI15:DX15"/>
    <mergeCell ref="DY15:EN15"/>
    <mergeCell ref="EO15:FE15"/>
    <mergeCell ref="A15:H15"/>
    <mergeCell ref="J15:AP15"/>
    <mergeCell ref="AQ15:BD15"/>
    <mergeCell ref="BE15:BR15"/>
    <mergeCell ref="BS15:CF15"/>
    <mergeCell ref="CG15:CT15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30"/>
  <sheetViews>
    <sheetView view="pageBreakPreview" zoomScaleSheetLayoutView="100" zoomScalePageLayoutView="0" workbookViewId="0" topLeftCell="A1">
      <selection activeCell="DI27" sqref="DI27:DX27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60" t="s">
        <v>41</v>
      </c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</row>
    <row r="4" spans="80:137" s="8" customFormat="1" ht="11.25">
      <c r="CB4" s="61" t="s">
        <v>6</v>
      </c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</row>
    <row r="5" spans="42:47" s="13" customFormat="1" ht="15.75">
      <c r="AP5" s="15" t="s">
        <v>47</v>
      </c>
      <c r="AQ5" s="56" t="s">
        <v>89</v>
      </c>
      <c r="AR5" s="56"/>
      <c r="AS5" s="56"/>
      <c r="AT5" s="56"/>
      <c r="AU5" s="13" t="s">
        <v>26</v>
      </c>
    </row>
    <row r="6" spans="1:161" s="13" customFormat="1" ht="21.75" customHeight="1">
      <c r="A6" s="57" t="s">
        <v>70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</row>
    <row r="8" spans="1:161" s="16" customFormat="1" ht="28.5" customHeight="1">
      <c r="A8" s="71" t="s">
        <v>9</v>
      </c>
      <c r="B8" s="72"/>
      <c r="C8" s="72"/>
      <c r="D8" s="72"/>
      <c r="E8" s="72"/>
      <c r="F8" s="72"/>
      <c r="G8" s="72"/>
      <c r="H8" s="73"/>
      <c r="I8" s="71" t="s">
        <v>10</v>
      </c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3"/>
      <c r="AQ8" s="65" t="s">
        <v>13</v>
      </c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7"/>
      <c r="BS8" s="65" t="s">
        <v>14</v>
      </c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7"/>
      <c r="DI8" s="65" t="s">
        <v>18</v>
      </c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7"/>
    </row>
    <row r="9" spans="1:161" s="16" customFormat="1" ht="66" customHeight="1">
      <c r="A9" s="74"/>
      <c r="B9" s="75"/>
      <c r="C9" s="75"/>
      <c r="D9" s="75"/>
      <c r="E9" s="75"/>
      <c r="F9" s="75"/>
      <c r="G9" s="75"/>
      <c r="H9" s="76"/>
      <c r="I9" s="74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6"/>
      <c r="AQ9" s="65" t="s">
        <v>11</v>
      </c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7"/>
      <c r="BE9" s="65" t="s">
        <v>12</v>
      </c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7"/>
      <c r="BS9" s="65" t="s">
        <v>15</v>
      </c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7"/>
      <c r="CG9" s="65" t="s">
        <v>16</v>
      </c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7"/>
      <c r="CU9" s="65" t="s">
        <v>17</v>
      </c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7"/>
      <c r="DI9" s="65" t="s">
        <v>19</v>
      </c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7"/>
      <c r="DY9" s="65" t="s">
        <v>20</v>
      </c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7"/>
      <c r="EO9" s="65" t="s">
        <v>21</v>
      </c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7"/>
    </row>
    <row r="10" spans="1:161" s="16" customFormat="1" ht="12.75">
      <c r="A10" s="68" t="s">
        <v>0</v>
      </c>
      <c r="B10" s="69"/>
      <c r="C10" s="69"/>
      <c r="D10" s="69"/>
      <c r="E10" s="69"/>
      <c r="F10" s="69"/>
      <c r="G10" s="69"/>
      <c r="H10" s="70"/>
      <c r="I10" s="68" t="s">
        <v>1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70"/>
      <c r="AQ10" s="68" t="s">
        <v>2</v>
      </c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70"/>
      <c r="BE10" s="68" t="s">
        <v>3</v>
      </c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70"/>
      <c r="BS10" s="68" t="s">
        <v>4</v>
      </c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70"/>
      <c r="CG10" s="68" t="s">
        <v>5</v>
      </c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70"/>
      <c r="CU10" s="68" t="s">
        <v>8</v>
      </c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70"/>
      <c r="DI10" s="68" t="s">
        <v>22</v>
      </c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70"/>
      <c r="DY10" s="68" t="s">
        <v>23</v>
      </c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70"/>
      <c r="EO10" s="68" t="s">
        <v>24</v>
      </c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70"/>
    </row>
    <row r="11" spans="1:161" s="18" customFormat="1" ht="12.75">
      <c r="A11" s="47" t="s">
        <v>0</v>
      </c>
      <c r="B11" s="48"/>
      <c r="C11" s="48"/>
      <c r="D11" s="48"/>
      <c r="E11" s="48"/>
      <c r="F11" s="48"/>
      <c r="G11" s="48"/>
      <c r="H11" s="49"/>
      <c r="I11" s="17"/>
      <c r="J11" s="58" t="s">
        <v>27</v>
      </c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9"/>
      <c r="AQ11" s="47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9"/>
      <c r="BE11" s="47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9"/>
      <c r="BS11" s="53">
        <f>BS12+BS21+BS24+BS25</f>
        <v>131.3262</v>
      </c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5"/>
      <c r="CG11" s="53">
        <f>CG12+CG21+CG24+CG25</f>
        <v>131.3262</v>
      </c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5"/>
      <c r="CU11" s="39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1"/>
      <c r="DI11" s="39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1"/>
      <c r="DY11" s="39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1"/>
      <c r="EO11" s="39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1"/>
    </row>
    <row r="12" spans="1:161" s="18" customFormat="1" ht="38.25" customHeight="1">
      <c r="A12" s="47" t="s">
        <v>1</v>
      </c>
      <c r="B12" s="48"/>
      <c r="C12" s="48"/>
      <c r="D12" s="48"/>
      <c r="E12" s="48"/>
      <c r="F12" s="48"/>
      <c r="G12" s="48"/>
      <c r="H12" s="49"/>
      <c r="I12" s="17"/>
      <c r="J12" s="58" t="s">
        <v>28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9"/>
      <c r="AQ12" s="47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9"/>
      <c r="BE12" s="47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9"/>
      <c r="BS12" s="53">
        <f>BS14+BS17+BS19</f>
        <v>0</v>
      </c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5"/>
      <c r="CG12" s="53">
        <f>CG14+CG17+CG19</f>
        <v>0</v>
      </c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5"/>
      <c r="CU12" s="39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1"/>
      <c r="DI12" s="39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1"/>
      <c r="DY12" s="39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1"/>
      <c r="EO12" s="39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1"/>
    </row>
    <row r="13" spans="1:161" s="16" customFormat="1" ht="12.75">
      <c r="A13" s="42" t="s">
        <v>29</v>
      </c>
      <c r="B13" s="43"/>
      <c r="C13" s="43"/>
      <c r="D13" s="43"/>
      <c r="E13" s="43"/>
      <c r="F13" s="43"/>
      <c r="G13" s="43"/>
      <c r="H13" s="44"/>
      <c r="I13" s="19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5"/>
      <c r="AQ13" s="42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4"/>
      <c r="BE13" s="42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4"/>
      <c r="BS13" s="33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6"/>
      <c r="CG13" s="33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6"/>
      <c r="CU13" s="27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9"/>
      <c r="DI13" s="27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9"/>
      <c r="DY13" s="27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9"/>
      <c r="EO13" s="27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9"/>
    </row>
    <row r="14" spans="1:161" s="18" customFormat="1" ht="37.5" customHeight="1">
      <c r="A14" s="47" t="s">
        <v>2</v>
      </c>
      <c r="B14" s="48"/>
      <c r="C14" s="48"/>
      <c r="D14" s="48"/>
      <c r="E14" s="48"/>
      <c r="F14" s="48"/>
      <c r="G14" s="48"/>
      <c r="H14" s="49"/>
      <c r="I14" s="17"/>
      <c r="J14" s="58" t="s">
        <v>30</v>
      </c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9"/>
      <c r="AQ14" s="47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9"/>
      <c r="BE14" s="47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9"/>
      <c r="BS14" s="53">
        <f>SUM(BS15:CF16)</f>
        <v>0</v>
      </c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5"/>
      <c r="CG14" s="53">
        <f>SUM(CG15:CT16)</f>
        <v>0</v>
      </c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5"/>
      <c r="CU14" s="62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4"/>
      <c r="DI14" s="39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1"/>
      <c r="DY14" s="39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1"/>
      <c r="EO14" s="39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16" customFormat="1" ht="41.25" customHeight="1" hidden="1">
      <c r="A15" s="42"/>
      <c r="B15" s="43"/>
      <c r="C15" s="43"/>
      <c r="D15" s="43"/>
      <c r="E15" s="43"/>
      <c r="F15" s="43"/>
      <c r="G15" s="43"/>
      <c r="H15" s="44"/>
      <c r="I15" s="19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5"/>
      <c r="AQ15" s="42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4"/>
      <c r="BE15" s="42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4"/>
      <c r="BS15" s="33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6"/>
      <c r="CG15" s="33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6"/>
      <c r="CU15" s="27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9"/>
      <c r="DI15" s="27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9"/>
      <c r="DY15" s="27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9"/>
      <c r="EO15" s="27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16" customFormat="1" ht="42" customHeight="1" hidden="1">
      <c r="A16" s="42"/>
      <c r="B16" s="43"/>
      <c r="C16" s="43"/>
      <c r="D16" s="43"/>
      <c r="E16" s="43"/>
      <c r="F16" s="43"/>
      <c r="G16" s="43"/>
      <c r="H16" s="44"/>
      <c r="I16" s="19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  <c r="AQ16" s="42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4"/>
      <c r="BE16" s="42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4"/>
      <c r="BS16" s="33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6"/>
      <c r="CG16" s="33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6"/>
      <c r="CU16" s="27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9"/>
      <c r="DI16" s="27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9"/>
      <c r="DY16" s="27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9"/>
      <c r="EO16" s="27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9"/>
    </row>
    <row r="17" spans="1:161" s="18" customFormat="1" ht="12.75">
      <c r="A17" s="47" t="s">
        <v>3</v>
      </c>
      <c r="B17" s="48"/>
      <c r="C17" s="48"/>
      <c r="D17" s="48"/>
      <c r="E17" s="48"/>
      <c r="F17" s="48"/>
      <c r="G17" s="48"/>
      <c r="H17" s="49"/>
      <c r="I17" s="17"/>
      <c r="J17" s="58" t="s">
        <v>32</v>
      </c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9"/>
      <c r="AQ17" s="47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9"/>
      <c r="BE17" s="47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9"/>
      <c r="BS17" s="53">
        <f>SUM(BS18)</f>
        <v>0</v>
      </c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5"/>
      <c r="CG17" s="53">
        <f>SUM(CG18)</f>
        <v>0</v>
      </c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5"/>
      <c r="CU17" s="39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1"/>
      <c r="DI17" s="39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1"/>
      <c r="DY17" s="39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1"/>
      <c r="EO17" s="39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1"/>
    </row>
    <row r="18" spans="1:161" s="16" customFormat="1" ht="12.75">
      <c r="A18" s="42" t="s">
        <v>33</v>
      </c>
      <c r="B18" s="43"/>
      <c r="C18" s="43"/>
      <c r="D18" s="43"/>
      <c r="E18" s="43"/>
      <c r="F18" s="43"/>
      <c r="G18" s="43"/>
      <c r="H18" s="44"/>
      <c r="I18" s="19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42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4"/>
      <c r="BE18" s="42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4"/>
      <c r="BS18" s="33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6"/>
      <c r="CG18" s="33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6"/>
      <c r="CU18" s="27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9"/>
      <c r="DI18" s="27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9"/>
      <c r="DY18" s="27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9"/>
      <c r="EO18" s="27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9"/>
    </row>
    <row r="19" spans="1:161" s="18" customFormat="1" ht="25.5" customHeight="1">
      <c r="A19" s="47" t="s">
        <v>4</v>
      </c>
      <c r="B19" s="48"/>
      <c r="C19" s="48"/>
      <c r="D19" s="48"/>
      <c r="E19" s="48"/>
      <c r="F19" s="48"/>
      <c r="G19" s="48"/>
      <c r="H19" s="49"/>
      <c r="I19" s="17"/>
      <c r="J19" s="58" t="s">
        <v>34</v>
      </c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9"/>
      <c r="AQ19" s="47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9"/>
      <c r="BE19" s="47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9"/>
      <c r="BS19" s="53">
        <v>0</v>
      </c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5"/>
      <c r="CG19" s="53">
        <v>0</v>
      </c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5"/>
      <c r="CU19" s="53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1"/>
      <c r="DI19" s="39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1"/>
      <c r="DY19" s="39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1"/>
      <c r="EO19" s="39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1"/>
    </row>
    <row r="20" spans="1:161" s="16" customFormat="1" ht="12.75">
      <c r="A20" s="42" t="s">
        <v>35</v>
      </c>
      <c r="B20" s="43"/>
      <c r="C20" s="43"/>
      <c r="D20" s="43"/>
      <c r="E20" s="43"/>
      <c r="F20" s="43"/>
      <c r="G20" s="43"/>
      <c r="H20" s="44"/>
      <c r="I20" s="19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5"/>
      <c r="AQ20" s="42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4"/>
      <c r="BE20" s="42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4"/>
      <c r="BS20" s="33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6"/>
      <c r="CG20" s="33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6"/>
      <c r="CU20" s="27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9"/>
      <c r="DI20" s="27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9"/>
      <c r="DY20" s="27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9"/>
      <c r="EO20" s="27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18" customFormat="1" ht="38.25" customHeight="1">
      <c r="A21" s="47" t="s">
        <v>5</v>
      </c>
      <c r="B21" s="48"/>
      <c r="C21" s="48"/>
      <c r="D21" s="48"/>
      <c r="E21" s="48"/>
      <c r="F21" s="48"/>
      <c r="G21" s="48"/>
      <c r="H21" s="49"/>
      <c r="I21" s="17"/>
      <c r="J21" s="58" t="s">
        <v>36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9"/>
      <c r="AQ21" s="47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9"/>
      <c r="BE21" s="47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9"/>
      <c r="BS21" s="53">
        <f>SUM(BS22:CF23)</f>
        <v>131.3262</v>
      </c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5"/>
      <c r="CG21" s="53">
        <f>SUM(CG22:CT23)</f>
        <v>131.3262</v>
      </c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5"/>
      <c r="CU21" s="39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1"/>
      <c r="DI21" s="39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1"/>
      <c r="DY21" s="39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1"/>
      <c r="EO21" s="39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1"/>
    </row>
    <row r="22" spans="1:161" s="16" customFormat="1" ht="42" customHeight="1">
      <c r="A22" s="42" t="s">
        <v>37</v>
      </c>
      <c r="B22" s="43"/>
      <c r="C22" s="43"/>
      <c r="D22" s="43"/>
      <c r="E22" s="43"/>
      <c r="F22" s="43"/>
      <c r="G22" s="43"/>
      <c r="H22" s="44"/>
      <c r="I22" s="19"/>
      <c r="J22" s="34" t="s">
        <v>90</v>
      </c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  <c r="AQ22" s="42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4"/>
      <c r="BE22" s="42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4"/>
      <c r="BS22" s="33">
        <f>CG22</f>
        <v>131.3262</v>
      </c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6"/>
      <c r="CG22" s="33">
        <v>131.3262</v>
      </c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6"/>
      <c r="CU22" s="50" t="s">
        <v>43</v>
      </c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2"/>
      <c r="DI22" s="27" t="s">
        <v>59</v>
      </c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9"/>
      <c r="DY22" s="27" t="s">
        <v>59</v>
      </c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9"/>
      <c r="EO22" s="27" t="s">
        <v>59</v>
      </c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9"/>
    </row>
    <row r="23" spans="1:161" s="16" customFormat="1" ht="29.25" customHeight="1">
      <c r="A23" s="42" t="s">
        <v>51</v>
      </c>
      <c r="B23" s="43"/>
      <c r="C23" s="43"/>
      <c r="D23" s="43"/>
      <c r="E23" s="43"/>
      <c r="F23" s="43"/>
      <c r="G23" s="43"/>
      <c r="H23" s="44"/>
      <c r="I23" s="19"/>
      <c r="J23" s="34" t="s">
        <v>91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5"/>
      <c r="AQ23" s="42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4"/>
      <c r="BE23" s="42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4"/>
      <c r="BS23" s="33" t="s">
        <v>59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9"/>
      <c r="CG23" s="33" t="s">
        <v>59</v>
      </c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9"/>
      <c r="CU23" s="33" t="s">
        <v>59</v>
      </c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9"/>
      <c r="DI23" s="27" t="s">
        <v>59</v>
      </c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9"/>
      <c r="DY23" s="27" t="s">
        <v>59</v>
      </c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9"/>
      <c r="EO23" s="27" t="s">
        <v>59</v>
      </c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18" customFormat="1" ht="25.5" customHeight="1">
      <c r="A24" s="47" t="s">
        <v>8</v>
      </c>
      <c r="B24" s="48"/>
      <c r="C24" s="48"/>
      <c r="D24" s="48"/>
      <c r="E24" s="48"/>
      <c r="F24" s="48"/>
      <c r="G24" s="48"/>
      <c r="H24" s="49"/>
      <c r="I24" s="17"/>
      <c r="J24" s="58" t="s">
        <v>38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9"/>
      <c r="AQ24" s="47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9"/>
      <c r="BE24" s="47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9"/>
      <c r="BS24" s="53">
        <v>0</v>
      </c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5"/>
      <c r="CG24" s="53">
        <v>0</v>
      </c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5"/>
      <c r="CU24" s="39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1"/>
      <c r="DI24" s="39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1"/>
      <c r="DY24" s="39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1"/>
      <c r="EO24" s="39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1"/>
    </row>
    <row r="25" spans="1:161" s="18" customFormat="1" ht="25.5" customHeight="1">
      <c r="A25" s="47" t="s">
        <v>22</v>
      </c>
      <c r="B25" s="48"/>
      <c r="C25" s="48"/>
      <c r="D25" s="48"/>
      <c r="E25" s="48"/>
      <c r="F25" s="48"/>
      <c r="G25" s="48"/>
      <c r="H25" s="49"/>
      <c r="I25" s="17"/>
      <c r="J25" s="58" t="s">
        <v>39</v>
      </c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9"/>
      <c r="AQ25" s="47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9"/>
      <c r="BE25" s="47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9"/>
      <c r="BS25" s="53">
        <f>SUM(BS26:CF28)</f>
        <v>0</v>
      </c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5"/>
      <c r="CG25" s="53">
        <f>SUM(CG26:CT28)</f>
        <v>0</v>
      </c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5"/>
      <c r="CU25" s="39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1"/>
      <c r="DI25" s="39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1"/>
      <c r="DY25" s="39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1"/>
      <c r="EO25" s="39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1"/>
    </row>
    <row r="26" spans="1:161" s="16" customFormat="1" ht="31.5" customHeight="1">
      <c r="A26" s="86"/>
      <c r="B26" s="86"/>
      <c r="C26" s="86"/>
      <c r="D26" s="86"/>
      <c r="E26" s="86"/>
      <c r="F26" s="86"/>
      <c r="G26" s="86"/>
      <c r="H26" s="86"/>
      <c r="I26" s="20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</row>
    <row r="27" spans="1:161" s="16" customFormat="1" ht="30.75" customHeight="1">
      <c r="A27" s="86"/>
      <c r="B27" s="86"/>
      <c r="C27" s="86"/>
      <c r="D27" s="86"/>
      <c r="E27" s="86"/>
      <c r="F27" s="86"/>
      <c r="G27" s="86"/>
      <c r="H27" s="86"/>
      <c r="I27" s="20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</row>
    <row r="28" spans="1:161" s="16" customFormat="1" ht="39" customHeight="1">
      <c r="A28" s="86"/>
      <c r="B28" s="86"/>
      <c r="C28" s="86"/>
      <c r="D28" s="86"/>
      <c r="E28" s="86"/>
      <c r="F28" s="86"/>
      <c r="G28" s="86"/>
      <c r="H28" s="86"/>
      <c r="I28" s="20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</row>
    <row r="29" spans="1:161" s="16" customFormat="1" ht="12.75">
      <c r="A29" s="86"/>
      <c r="B29" s="86"/>
      <c r="C29" s="86"/>
      <c r="D29" s="86"/>
      <c r="E29" s="86"/>
      <c r="F29" s="86"/>
      <c r="G29" s="86"/>
      <c r="H29" s="86"/>
      <c r="I29" s="20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</row>
    <row r="30" spans="1:161" s="16" customFormat="1" ht="12.75">
      <c r="A30" s="86"/>
      <c r="B30" s="86"/>
      <c r="C30" s="86"/>
      <c r="D30" s="86"/>
      <c r="E30" s="86"/>
      <c r="F30" s="86"/>
      <c r="G30" s="86"/>
      <c r="H30" s="86"/>
      <c r="I30" s="20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</row>
  </sheetData>
  <sheetProtection/>
  <mergeCells count="227">
    <mergeCell ref="CU23:DH23"/>
    <mergeCell ref="DI23:DX23"/>
    <mergeCell ref="DY23:EN23"/>
    <mergeCell ref="EO23:FE23"/>
    <mergeCell ref="A23:H23"/>
    <mergeCell ref="J23:AP23"/>
    <mergeCell ref="AQ23:BD23"/>
    <mergeCell ref="BE23:BR23"/>
    <mergeCell ref="BS23:CF23"/>
    <mergeCell ref="CG23:CT23"/>
    <mergeCell ref="EO30:FE30"/>
    <mergeCell ref="EO29:FE29"/>
    <mergeCell ref="A30:H30"/>
    <mergeCell ref="J30:AP30"/>
    <mergeCell ref="AQ30:BD30"/>
    <mergeCell ref="BE30:BR30"/>
    <mergeCell ref="BS30:CF30"/>
    <mergeCell ref="CG30:CT30"/>
    <mergeCell ref="CU30:DH30"/>
    <mergeCell ref="DI30:DX30"/>
    <mergeCell ref="DY30:EN30"/>
    <mergeCell ref="EO28:FE28"/>
    <mergeCell ref="A29:H29"/>
    <mergeCell ref="J29:AP29"/>
    <mergeCell ref="AQ29:BD29"/>
    <mergeCell ref="BE29:BR29"/>
    <mergeCell ref="BS29:CF29"/>
    <mergeCell ref="CG29:CT29"/>
    <mergeCell ref="CU29:DH29"/>
    <mergeCell ref="DI29:DX29"/>
    <mergeCell ref="DY29:EN29"/>
    <mergeCell ref="EO27:FE27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EO22:FE22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0:EN10"/>
    <mergeCell ref="BE9:BR9"/>
    <mergeCell ref="BS9:CF9"/>
    <mergeCell ref="CG9:CT9"/>
    <mergeCell ref="CU9:DH9"/>
    <mergeCell ref="DI9:DX9"/>
    <mergeCell ref="DY9:EN9"/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E20"/>
  <sheetViews>
    <sheetView view="pageBreakPreview" zoomScaleSheetLayoutView="100" zoomScalePageLayoutView="0" workbookViewId="0" topLeftCell="A1">
      <selection activeCell="DH26" sqref="DH26"/>
    </sheetView>
  </sheetViews>
  <sheetFormatPr defaultColWidth="0.875" defaultRowHeight="12.75"/>
  <cols>
    <col min="1" max="111" width="0.875" style="1" customWidth="1"/>
    <col min="112" max="112" width="1.75390625" style="1" customWidth="1"/>
    <col min="113" max="16384" width="0.875" style="1" customWidth="1"/>
  </cols>
  <sheetData>
    <row r="1" ht="15">
      <c r="FE1" s="4" t="s">
        <v>7</v>
      </c>
    </row>
    <row r="2" ht="15"/>
    <row r="3" spans="79:137" s="5" customFormat="1" ht="15.75">
      <c r="CA3" s="7" t="s">
        <v>25</v>
      </c>
      <c r="CB3" s="129" t="s">
        <v>41</v>
      </c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</row>
    <row r="4" spans="80:137" s="8" customFormat="1" ht="11.25">
      <c r="CB4" s="61" t="s">
        <v>6</v>
      </c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</row>
    <row r="5" spans="42:47" s="5" customFormat="1" ht="15.75">
      <c r="AP5" s="6" t="s">
        <v>47</v>
      </c>
      <c r="AQ5" s="130" t="s">
        <v>89</v>
      </c>
      <c r="AR5" s="130"/>
      <c r="AS5" s="130"/>
      <c r="AT5" s="130"/>
      <c r="AU5" s="5" t="s">
        <v>26</v>
      </c>
    </row>
    <row r="6" spans="1:161" s="5" customFormat="1" ht="21.75" customHeight="1">
      <c r="A6" s="131" t="s">
        <v>42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  <c r="DM6" s="131"/>
      <c r="DN6" s="131"/>
      <c r="DO6" s="131"/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R6" s="131"/>
      <c r="ES6" s="131"/>
      <c r="ET6" s="131"/>
      <c r="EU6" s="131"/>
      <c r="EV6" s="131"/>
      <c r="EW6" s="131"/>
      <c r="EX6" s="131"/>
      <c r="EY6" s="131"/>
      <c r="EZ6" s="131"/>
      <c r="FA6" s="131"/>
      <c r="FB6" s="131"/>
      <c r="FC6" s="131"/>
      <c r="FD6" s="131"/>
      <c r="FE6" s="131"/>
    </row>
    <row r="7" ht="15"/>
    <row r="8" spans="1:161" s="2" customFormat="1" ht="28.5" customHeight="1">
      <c r="A8" s="132" t="s">
        <v>9</v>
      </c>
      <c r="B8" s="133"/>
      <c r="C8" s="133"/>
      <c r="D8" s="133"/>
      <c r="E8" s="133"/>
      <c r="F8" s="133"/>
      <c r="G8" s="133"/>
      <c r="H8" s="134"/>
      <c r="I8" s="132" t="s">
        <v>10</v>
      </c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4"/>
      <c r="AQ8" s="126" t="s">
        <v>13</v>
      </c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8"/>
      <c r="BS8" s="126" t="s">
        <v>14</v>
      </c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8"/>
      <c r="DI8" s="126" t="s">
        <v>18</v>
      </c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8"/>
    </row>
    <row r="9" spans="1:161" s="2" customFormat="1" ht="66" customHeight="1">
      <c r="A9" s="135"/>
      <c r="B9" s="136"/>
      <c r="C9" s="136"/>
      <c r="D9" s="136"/>
      <c r="E9" s="136"/>
      <c r="F9" s="136"/>
      <c r="G9" s="136"/>
      <c r="H9" s="137"/>
      <c r="I9" s="135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7"/>
      <c r="AQ9" s="126" t="s">
        <v>11</v>
      </c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8"/>
      <c r="BE9" s="126" t="s">
        <v>12</v>
      </c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8"/>
      <c r="BS9" s="126" t="s">
        <v>15</v>
      </c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8"/>
      <c r="CG9" s="126" t="s">
        <v>16</v>
      </c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8"/>
      <c r="CU9" s="126" t="s">
        <v>17</v>
      </c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8"/>
      <c r="DI9" s="126" t="s">
        <v>19</v>
      </c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8"/>
      <c r="DY9" s="126" t="s">
        <v>20</v>
      </c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8"/>
      <c r="EO9" s="126" t="s">
        <v>21</v>
      </c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8"/>
    </row>
    <row r="10" spans="1:161" s="2" customFormat="1" ht="12.75">
      <c r="A10" s="123" t="s">
        <v>0</v>
      </c>
      <c r="B10" s="124"/>
      <c r="C10" s="124"/>
      <c r="D10" s="124"/>
      <c r="E10" s="124"/>
      <c r="F10" s="124"/>
      <c r="G10" s="124"/>
      <c r="H10" s="125"/>
      <c r="I10" s="123" t="s">
        <v>1</v>
      </c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5"/>
      <c r="AQ10" s="123" t="s">
        <v>2</v>
      </c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5"/>
      <c r="BE10" s="123" t="s">
        <v>3</v>
      </c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5"/>
      <c r="BS10" s="123" t="s">
        <v>4</v>
      </c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5"/>
      <c r="CG10" s="123" t="s">
        <v>5</v>
      </c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5"/>
      <c r="CU10" s="123" t="s">
        <v>8</v>
      </c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5"/>
      <c r="DI10" s="123" t="s">
        <v>22</v>
      </c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5"/>
      <c r="DY10" s="123" t="s">
        <v>23</v>
      </c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5"/>
      <c r="EO10" s="123" t="s">
        <v>24</v>
      </c>
      <c r="EP10" s="124"/>
      <c r="EQ10" s="124"/>
      <c r="ER10" s="124"/>
      <c r="ES10" s="124"/>
      <c r="ET10" s="124"/>
      <c r="EU10" s="124"/>
      <c r="EV10" s="124"/>
      <c r="EW10" s="124"/>
      <c r="EX10" s="124"/>
      <c r="EY10" s="124"/>
      <c r="EZ10" s="124"/>
      <c r="FA10" s="124"/>
      <c r="FB10" s="124"/>
      <c r="FC10" s="124"/>
      <c r="FD10" s="124"/>
      <c r="FE10" s="125"/>
    </row>
    <row r="11" spans="1:161" s="10" customFormat="1" ht="26.25" customHeight="1">
      <c r="A11" s="93" t="s">
        <v>0</v>
      </c>
      <c r="B11" s="94"/>
      <c r="C11" s="94"/>
      <c r="D11" s="94"/>
      <c r="E11" s="94"/>
      <c r="F11" s="94"/>
      <c r="G11" s="94"/>
      <c r="H11" s="95"/>
      <c r="I11" s="9"/>
      <c r="J11" s="96" t="s">
        <v>27</v>
      </c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7"/>
      <c r="AQ11" s="98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100"/>
      <c r="BE11" s="98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100"/>
      <c r="BS11" s="101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3"/>
      <c r="CG11" s="101">
        <f>CG12+CG18+CG19+CG20</f>
        <v>2657197.313214167</v>
      </c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3"/>
      <c r="CU11" s="53">
        <v>2657197.3130641673</v>
      </c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1"/>
      <c r="DI11" s="104">
        <f>CU11-CG11</f>
        <v>-0.00014999974519014359</v>
      </c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2"/>
      <c r="DY11" s="90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2"/>
      <c r="EO11" s="117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9"/>
    </row>
    <row r="12" spans="1:161" s="10" customFormat="1" ht="38.25" customHeight="1">
      <c r="A12" s="93" t="s">
        <v>1</v>
      </c>
      <c r="B12" s="94"/>
      <c r="C12" s="94"/>
      <c r="D12" s="94"/>
      <c r="E12" s="94"/>
      <c r="F12" s="94"/>
      <c r="G12" s="94"/>
      <c r="H12" s="95"/>
      <c r="I12" s="9"/>
      <c r="J12" s="96" t="s">
        <v>28</v>
      </c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7"/>
      <c r="AQ12" s="98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100"/>
      <c r="BE12" s="98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100"/>
      <c r="BS12" s="101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3"/>
      <c r="CG12" s="101">
        <f>'Томск '!CG12:CT12++Кемерово!CG12+'Новосибирск (ГГТ)'!CG13:CT13+'Новосибирск (СГС)'!CG13:CT13+'Новосибирск (ГТК)'!CG13:CT13+ФРА!CG12+Иркутск!CG12</f>
        <v>2520622.780024167</v>
      </c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3"/>
      <c r="CU12" s="53">
        <v>2518912.6559048197</v>
      </c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1"/>
      <c r="DI12" s="104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2"/>
      <c r="DY12" s="104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2"/>
      <c r="EO12" s="117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9"/>
    </row>
    <row r="13" spans="1:161" s="10" customFormat="1" ht="37.5" customHeight="1">
      <c r="A13" s="93" t="s">
        <v>2</v>
      </c>
      <c r="B13" s="94"/>
      <c r="C13" s="94"/>
      <c r="D13" s="94"/>
      <c r="E13" s="94"/>
      <c r="F13" s="94"/>
      <c r="G13" s="94"/>
      <c r="H13" s="95"/>
      <c r="I13" s="9"/>
      <c r="J13" s="96" t="s">
        <v>30</v>
      </c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7"/>
      <c r="AQ13" s="98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100"/>
      <c r="BE13" s="98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100"/>
      <c r="BS13" s="120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2"/>
      <c r="CG13" s="101">
        <f>'Томск '!CG14:CT14+Кемерово!CG14+'Новосибирск (ГГТ)'!CG15:CT15+'Новосибирск (СГС)'!CG15:CT15+'Новосибирск (ГТК)'!CG15:CT15+ФРА!CG14+Иркутск!CG14</f>
        <v>241399.44266</v>
      </c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2"/>
      <c r="CU13" s="10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2"/>
      <c r="DI13" s="104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2"/>
      <c r="DY13" s="104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2"/>
      <c r="EO13" s="117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9"/>
    </row>
    <row r="14" spans="1:161" s="2" customFormat="1" ht="41.25" customHeight="1" hidden="1">
      <c r="A14" s="111"/>
      <c r="B14" s="112"/>
      <c r="C14" s="112"/>
      <c r="D14" s="112"/>
      <c r="E14" s="112"/>
      <c r="F14" s="112"/>
      <c r="G14" s="112"/>
      <c r="H14" s="113"/>
      <c r="I14" s="3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5"/>
      <c r="AQ14" s="111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3"/>
      <c r="BE14" s="111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3"/>
      <c r="BS14" s="116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10"/>
      <c r="CG14" s="116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10"/>
      <c r="CU14" s="108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10"/>
      <c r="DI14" s="104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2"/>
      <c r="DY14" s="108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10"/>
      <c r="EO14" s="108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10"/>
    </row>
    <row r="15" spans="1:161" s="2" customFormat="1" ht="42" customHeight="1" hidden="1">
      <c r="A15" s="111"/>
      <c r="B15" s="112"/>
      <c r="C15" s="112"/>
      <c r="D15" s="112"/>
      <c r="E15" s="112"/>
      <c r="F15" s="112"/>
      <c r="G15" s="112"/>
      <c r="H15" s="113"/>
      <c r="I15" s="3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5"/>
      <c r="AQ15" s="111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3"/>
      <c r="BE15" s="111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3"/>
      <c r="BS15" s="116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10"/>
      <c r="CG15" s="116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10"/>
      <c r="CU15" s="108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10"/>
      <c r="DI15" s="104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2"/>
      <c r="DY15" s="108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10"/>
      <c r="EO15" s="108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10"/>
    </row>
    <row r="16" spans="1:161" s="10" customFormat="1" ht="23.25" customHeight="1">
      <c r="A16" s="93" t="s">
        <v>3</v>
      </c>
      <c r="B16" s="94"/>
      <c r="C16" s="94"/>
      <c r="D16" s="94"/>
      <c r="E16" s="94"/>
      <c r="F16" s="94"/>
      <c r="G16" s="94"/>
      <c r="H16" s="95"/>
      <c r="I16" s="9"/>
      <c r="J16" s="96" t="s">
        <v>32</v>
      </c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7"/>
      <c r="AQ16" s="98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100"/>
      <c r="BE16" s="98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100"/>
      <c r="BS16" s="101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3"/>
      <c r="CG16" s="101">
        <f>'Томск '!CG16:CT16+Кемерово!CG20+'Новосибирск (ГГТ)'!CG17:CT17+'Новосибирск (СГС)'!CG17:CT17+'Новосибирск (ГТК)'!CG17:CT17+ФРА!CG16+Иркутск!CG17</f>
        <v>2241624.507954167</v>
      </c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3"/>
      <c r="CU16" s="101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3"/>
      <c r="DI16" s="104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2"/>
      <c r="DY16" s="90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2"/>
      <c r="EO16" s="90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2"/>
    </row>
    <row r="17" spans="1:161" s="10" customFormat="1" ht="25.5" customHeight="1">
      <c r="A17" s="93" t="s">
        <v>4</v>
      </c>
      <c r="B17" s="94"/>
      <c r="C17" s="94"/>
      <c r="D17" s="94"/>
      <c r="E17" s="94"/>
      <c r="F17" s="94"/>
      <c r="G17" s="94"/>
      <c r="H17" s="95"/>
      <c r="I17" s="9"/>
      <c r="J17" s="96" t="s">
        <v>34</v>
      </c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7"/>
      <c r="AQ17" s="98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100"/>
      <c r="BE17" s="98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100"/>
      <c r="BS17" s="101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3"/>
      <c r="CG17" s="101">
        <f>'Томск '!CG20:CT20+Кемерово!CG22+'Новосибирск (ГГТ)'!CG21:CT21+'Новосибирск (СГС)'!CG19:CT19+'Новосибирск (ГТК)'!CG19:CT19+ФРА!CG18+Иркутск!CG19</f>
        <v>37598.829410000006</v>
      </c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3"/>
      <c r="CU17" s="101">
        <v>37811.82179</v>
      </c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3"/>
      <c r="DI17" s="104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2"/>
      <c r="DY17" s="90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2"/>
      <c r="EO17" s="90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2"/>
    </row>
    <row r="18" spans="1:161" s="10" customFormat="1" ht="38.25" customHeight="1">
      <c r="A18" s="93" t="s">
        <v>5</v>
      </c>
      <c r="B18" s="94"/>
      <c r="C18" s="94"/>
      <c r="D18" s="94"/>
      <c r="E18" s="94"/>
      <c r="F18" s="94"/>
      <c r="G18" s="94"/>
      <c r="H18" s="95"/>
      <c r="I18" s="9"/>
      <c r="J18" s="96" t="s">
        <v>36</v>
      </c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7"/>
      <c r="AQ18" s="98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100"/>
      <c r="BE18" s="98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100"/>
      <c r="BS18" s="101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3"/>
      <c r="CG18" s="101">
        <f>'Томск '!CG23:CT23+Кемерово!CG24+'Новосибирск (ГГТ)'!CG24:CT24+'Новосибирск (СГС)'!CG21:CT21+'Новосибирск (ГТК)'!CG21:CT21+ФРА!CG20+Иркутск!CG21</f>
        <v>51147.721209999996</v>
      </c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3"/>
      <c r="CU18" s="101">
        <v>342825.22383000003</v>
      </c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3"/>
      <c r="DI18" s="105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7"/>
      <c r="DY18" s="90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2"/>
      <c r="EO18" s="90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2"/>
    </row>
    <row r="19" spans="1:161" s="10" customFormat="1" ht="25.5" customHeight="1">
      <c r="A19" s="93" t="s">
        <v>8</v>
      </c>
      <c r="B19" s="94"/>
      <c r="C19" s="94"/>
      <c r="D19" s="94"/>
      <c r="E19" s="94"/>
      <c r="F19" s="94"/>
      <c r="G19" s="94"/>
      <c r="H19" s="95"/>
      <c r="I19" s="9"/>
      <c r="J19" s="96" t="s">
        <v>38</v>
      </c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7"/>
      <c r="AQ19" s="98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100"/>
      <c r="BE19" s="98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100"/>
      <c r="BS19" s="101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3"/>
      <c r="CG19" s="101">
        <f>'Томск '!CG32:CT32+Кемерово!CG32+'Новосибирск (ГГТ)'!CG34:CT34+'Новосибирск (СГС)'!CG23:CT23+'Новосибирск (ГТК)'!CG23:CT23+ФРА!CG27+Иркутск!CG24</f>
        <v>0</v>
      </c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3"/>
      <c r="CU19" s="101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3"/>
      <c r="DI19" s="104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2"/>
      <c r="DY19" s="90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2"/>
      <c r="EO19" s="90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2"/>
    </row>
    <row r="20" spans="1:161" s="10" customFormat="1" ht="25.5" customHeight="1">
      <c r="A20" s="93" t="s">
        <v>22</v>
      </c>
      <c r="B20" s="94"/>
      <c r="C20" s="94"/>
      <c r="D20" s="94"/>
      <c r="E20" s="94"/>
      <c r="F20" s="94"/>
      <c r="G20" s="94"/>
      <c r="H20" s="95"/>
      <c r="I20" s="9"/>
      <c r="J20" s="96" t="s">
        <v>39</v>
      </c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7"/>
      <c r="AQ20" s="98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100"/>
      <c r="BE20" s="98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100"/>
      <c r="BS20" s="101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3"/>
      <c r="CG20" s="101">
        <f>'Томск '!CG33:CT33+Кемерово!CG33+'Новосибирск (ГГТ)'!CG35:CT35+'Новосибирск (СГС)'!CG24:CT24+'Новосибирск (ГТК)'!CG24:CT24+ФРА!CG28+Иркутск!CG25</f>
        <v>85426.81198</v>
      </c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3"/>
      <c r="CU20" s="101">
        <v>85426.81198</v>
      </c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3"/>
      <c r="DI20" s="104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2"/>
      <c r="DY20" s="90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2"/>
      <c r="EO20" s="90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2"/>
    </row>
  </sheetData>
  <sheetProtection/>
  <mergeCells count="127"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  <mergeCell ref="DY10:EN10"/>
    <mergeCell ref="BE9:BR9"/>
    <mergeCell ref="BS9:CF9"/>
    <mergeCell ref="CG9:CT9"/>
    <mergeCell ref="CU9:DH9"/>
    <mergeCell ref="DI9:DX9"/>
    <mergeCell ref="DY9:EN9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EO12:FE12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4:EN14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DY15:EN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6:EN16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7:EN17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EO17:FE17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9:EN19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EO20:FE20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Александрова Елена Игоревна</cp:lastModifiedBy>
  <cp:lastPrinted>2022-07-29T03:01:18Z</cp:lastPrinted>
  <dcterms:created xsi:type="dcterms:W3CDTF">2011-01-11T10:25:48Z</dcterms:created>
  <dcterms:modified xsi:type="dcterms:W3CDTF">2022-07-29T10:13:06Z</dcterms:modified>
  <cp:category/>
  <cp:version/>
  <cp:contentType/>
  <cp:contentStatus/>
</cp:coreProperties>
</file>